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ocah.sharepoint.com/sites/FinancialAnalysisCloudDrive/Shared Documents/Financial Analysis Cloud Drive/2023 Year End Reporting CLOUD/Reporting Requirements/10-31 YE/"/>
    </mc:Choice>
  </mc:AlternateContent>
  <xr:revisionPtr revIDLastSave="406" documentId="8_{21DEECBF-3FF7-4F20-BD24-1A03CCEB22BC}" xr6:coauthVersionLast="47" xr6:coauthVersionMax="47" xr10:uidLastSave="{983539E7-099F-4DFA-841F-9D418AF67B59}"/>
  <bookViews>
    <workbookView xWindow="555" yWindow="0" windowWidth="26280" windowHeight="15585" xr2:uid="{00000000-000D-0000-FFFF-FFFF00000000}"/>
  </bookViews>
  <sheets>
    <sheet name="Summary (published)" sheetId="5" r:id="rId1"/>
    <sheet name="Summary with Links" sheetId="2" state="hidden" r:id="rId2"/>
    <sheet name="SMT REQ Dates (PBI)" sheetId="1" state="hidden" r:id="rId3"/>
    <sheet name="Tax Attributes" sheetId="4" state="hidden" r:id="rId4"/>
  </sheets>
  <definedNames>
    <definedName name="_xlnm._FilterDatabase" localSheetId="2" hidden="1">'SMT REQ Dates (PBI)'!$A$2:$U$70</definedName>
    <definedName name="_xlnm._FilterDatabase" localSheetId="0" hidden="1">'Summary (published)'!$A$10:$AV$84</definedName>
    <definedName name="_xlnm._FilterDatabase" localSheetId="1" hidden="1">'Summary with Links'!$A$10:$AV$84</definedName>
    <definedName name="_xlnm._FilterDatabase" localSheetId="3" hidden="1">'Tax Attributes'!$A$1:$X$1708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2" l="1"/>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L77"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Z68" i="2" l="1"/>
  <c r="Z67" i="2"/>
  <c r="Z66" i="2"/>
  <c r="Z65" i="2"/>
  <c r="Z64" i="2"/>
  <c r="Z63" i="2"/>
  <c r="Z62" i="2"/>
  <c r="Z61" i="2"/>
  <c r="Z60" i="2"/>
  <c r="Z59" i="2"/>
  <c r="Z57" i="2"/>
  <c r="Z55" i="2"/>
  <c r="Z54" i="2"/>
  <c r="Z53" i="2"/>
  <c r="Z51" i="2"/>
  <c r="Z49" i="2"/>
  <c r="Z48" i="2"/>
  <c r="Z46" i="2"/>
  <c r="Z43" i="2"/>
  <c r="Z42" i="2"/>
  <c r="Z40" i="2"/>
  <c r="Z39" i="2"/>
  <c r="Z37" i="2"/>
  <c r="Z36" i="2"/>
  <c r="Z31" i="2"/>
  <c r="Z29" i="2"/>
  <c r="Z27" i="2"/>
  <c r="Z24" i="2"/>
  <c r="Z22" i="2"/>
  <c r="Z20" i="2"/>
  <c r="Z19" i="2"/>
  <c r="Z18" i="2"/>
  <c r="Z17" i="2"/>
  <c r="Z16" i="2"/>
  <c r="Z15" i="2"/>
  <c r="Z14" i="2"/>
  <c r="Z13" i="2"/>
  <c r="Z12" i="2"/>
  <c r="Z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N78" i="2"/>
  <c r="M78" i="2"/>
  <c r="L78" i="2"/>
  <c r="K78" i="2"/>
  <c r="J78" i="2"/>
  <c r="N77" i="2"/>
  <c r="M77" i="2"/>
  <c r="K77" i="2"/>
  <c r="J77" i="2"/>
  <c r="N76" i="2"/>
  <c r="M76" i="2"/>
  <c r="L76" i="2"/>
  <c r="K76" i="2"/>
  <c r="J76" i="2"/>
  <c r="N75" i="2"/>
  <c r="M75" i="2"/>
  <c r="L75" i="2"/>
  <c r="K75" i="2"/>
  <c r="J75" i="2"/>
  <c r="N74" i="2"/>
  <c r="M74" i="2"/>
  <c r="L74" i="2"/>
  <c r="K74" i="2"/>
  <c r="J74" i="2"/>
  <c r="N73" i="2"/>
  <c r="M73" i="2"/>
  <c r="L73" i="2"/>
  <c r="K73" i="2"/>
  <c r="J73" i="2"/>
  <c r="N72" i="2"/>
  <c r="M72" i="2"/>
  <c r="L72" i="2"/>
  <c r="K72" i="2"/>
  <c r="J72" i="2"/>
  <c r="N71" i="2"/>
  <c r="M71" i="2"/>
  <c r="L71" i="2"/>
  <c r="K71" i="2"/>
  <c r="J71" i="2"/>
  <c r="N70" i="2"/>
  <c r="M70" i="2"/>
  <c r="L70" i="2"/>
  <c r="K70" i="2"/>
  <c r="J70" i="2"/>
  <c r="N69" i="2"/>
  <c r="M69" i="2"/>
  <c r="L69" i="2"/>
  <c r="K69" i="2"/>
  <c r="J69" i="2"/>
  <c r="N68" i="2"/>
  <c r="M68" i="2"/>
  <c r="L68" i="2"/>
  <c r="K68" i="2"/>
  <c r="J68" i="2"/>
  <c r="N67" i="2"/>
  <c r="M67" i="2"/>
  <c r="L67" i="2"/>
  <c r="K67" i="2"/>
  <c r="J67" i="2"/>
  <c r="N66" i="2"/>
  <c r="M66" i="2"/>
  <c r="L66" i="2"/>
  <c r="K66" i="2"/>
  <c r="J66" i="2"/>
  <c r="N65" i="2"/>
  <c r="M65" i="2"/>
  <c r="L65" i="2"/>
  <c r="K65" i="2"/>
  <c r="J65" i="2"/>
  <c r="N64" i="2"/>
  <c r="M64" i="2"/>
  <c r="L64" i="2"/>
  <c r="K64" i="2"/>
  <c r="J64" i="2"/>
  <c r="N63" i="2"/>
  <c r="M63" i="2"/>
  <c r="L63" i="2"/>
  <c r="K63" i="2"/>
  <c r="J63" i="2"/>
  <c r="N62" i="2"/>
  <c r="M62" i="2"/>
  <c r="L62" i="2"/>
  <c r="K62" i="2"/>
  <c r="J62" i="2"/>
  <c r="N61" i="2"/>
  <c r="M61" i="2"/>
  <c r="L61" i="2"/>
  <c r="K61" i="2"/>
  <c r="J61" i="2"/>
  <c r="N60" i="2"/>
  <c r="M60" i="2"/>
  <c r="L60" i="2"/>
  <c r="K60" i="2"/>
  <c r="J60" i="2"/>
  <c r="N59" i="2"/>
  <c r="M59" i="2"/>
  <c r="L59" i="2"/>
  <c r="K59" i="2"/>
  <c r="J59" i="2"/>
  <c r="N58" i="2"/>
  <c r="M58" i="2"/>
  <c r="L58" i="2"/>
  <c r="K58" i="2"/>
  <c r="J58" i="2"/>
  <c r="N57" i="2"/>
  <c r="M57" i="2"/>
  <c r="L57" i="2"/>
  <c r="K57" i="2"/>
  <c r="J57" i="2"/>
  <c r="N56" i="2"/>
  <c r="M56" i="2"/>
  <c r="L56" i="2"/>
  <c r="K56" i="2"/>
  <c r="J56" i="2"/>
  <c r="N55" i="2"/>
  <c r="M55" i="2"/>
  <c r="L55" i="2"/>
  <c r="K55" i="2"/>
  <c r="J55" i="2"/>
  <c r="N54" i="2"/>
  <c r="M54" i="2"/>
  <c r="L54" i="2"/>
  <c r="K54" i="2"/>
  <c r="J54" i="2"/>
  <c r="N53" i="2"/>
  <c r="M53" i="2"/>
  <c r="L53" i="2"/>
  <c r="K53" i="2"/>
  <c r="J53" i="2"/>
  <c r="N52" i="2"/>
  <c r="M52" i="2"/>
  <c r="L52" i="2"/>
  <c r="K52" i="2"/>
  <c r="J52" i="2"/>
  <c r="N51" i="2"/>
  <c r="M51" i="2"/>
  <c r="L51" i="2"/>
  <c r="K51" i="2"/>
  <c r="J51" i="2"/>
  <c r="N50" i="2"/>
  <c r="M50" i="2"/>
  <c r="L50" i="2"/>
  <c r="K50" i="2"/>
  <c r="J50" i="2"/>
  <c r="N49" i="2"/>
  <c r="M49" i="2"/>
  <c r="L49" i="2"/>
  <c r="K49" i="2"/>
  <c r="J49" i="2"/>
  <c r="N48" i="2"/>
  <c r="M48" i="2"/>
  <c r="L48" i="2"/>
  <c r="K48" i="2"/>
  <c r="J48" i="2"/>
  <c r="N47" i="2"/>
  <c r="M47" i="2"/>
  <c r="L47" i="2"/>
  <c r="K47" i="2"/>
  <c r="J47" i="2"/>
  <c r="N46" i="2"/>
  <c r="M46" i="2"/>
  <c r="L46" i="2"/>
  <c r="K46" i="2"/>
  <c r="J46" i="2"/>
  <c r="N45" i="2"/>
  <c r="M45" i="2"/>
  <c r="L45" i="2"/>
  <c r="K45" i="2"/>
  <c r="J45" i="2"/>
  <c r="N44" i="2"/>
  <c r="M44" i="2"/>
  <c r="L44" i="2"/>
  <c r="K44" i="2"/>
  <c r="J44" i="2"/>
  <c r="N43" i="2"/>
  <c r="M43" i="2"/>
  <c r="L43" i="2"/>
  <c r="K43" i="2"/>
  <c r="J43" i="2"/>
  <c r="N42" i="2"/>
  <c r="M42" i="2"/>
  <c r="L42" i="2"/>
  <c r="K42" i="2"/>
  <c r="J42" i="2"/>
  <c r="N41" i="2"/>
  <c r="M41" i="2"/>
  <c r="L41" i="2"/>
  <c r="K41" i="2"/>
  <c r="J41" i="2"/>
  <c r="N40" i="2"/>
  <c r="M40" i="2"/>
  <c r="L40" i="2"/>
  <c r="K40" i="2"/>
  <c r="J40" i="2"/>
  <c r="N39" i="2"/>
  <c r="M39" i="2"/>
  <c r="L39" i="2"/>
  <c r="K39" i="2"/>
  <c r="J39" i="2"/>
  <c r="N38" i="2"/>
  <c r="M38" i="2"/>
  <c r="L38" i="2"/>
  <c r="K38" i="2"/>
  <c r="J38" i="2"/>
  <c r="N37" i="2"/>
  <c r="M37" i="2"/>
  <c r="L37" i="2"/>
  <c r="K37" i="2"/>
  <c r="J37" i="2"/>
  <c r="N36" i="2"/>
  <c r="M36" i="2"/>
  <c r="L36" i="2"/>
  <c r="K36" i="2"/>
  <c r="J36" i="2"/>
  <c r="N35" i="2"/>
  <c r="M35" i="2"/>
  <c r="L35" i="2"/>
  <c r="K35" i="2"/>
  <c r="J35" i="2"/>
  <c r="N34" i="2"/>
  <c r="M34" i="2"/>
  <c r="L34" i="2"/>
  <c r="K34" i="2"/>
  <c r="J34" i="2"/>
  <c r="N33" i="2"/>
  <c r="M33" i="2"/>
  <c r="L33" i="2"/>
  <c r="K33" i="2"/>
  <c r="J33" i="2"/>
  <c r="N32" i="2"/>
  <c r="M32" i="2"/>
  <c r="L32" i="2"/>
  <c r="K32" i="2"/>
  <c r="J32" i="2"/>
  <c r="N31" i="2"/>
  <c r="M31" i="2"/>
  <c r="L31" i="2"/>
  <c r="K31" i="2"/>
  <c r="J31" i="2"/>
  <c r="N30" i="2"/>
  <c r="M30" i="2"/>
  <c r="L30" i="2"/>
  <c r="K30" i="2"/>
  <c r="J30" i="2"/>
  <c r="N29" i="2"/>
  <c r="M29" i="2"/>
  <c r="L29" i="2"/>
  <c r="K29" i="2"/>
  <c r="J29" i="2"/>
  <c r="N28" i="2"/>
  <c r="M28" i="2"/>
  <c r="L28" i="2"/>
  <c r="K28" i="2"/>
  <c r="J28" i="2"/>
  <c r="N27" i="2"/>
  <c r="M27" i="2"/>
  <c r="L27" i="2"/>
  <c r="K27" i="2"/>
  <c r="J27" i="2"/>
  <c r="N26" i="2"/>
  <c r="M26" i="2"/>
  <c r="L26" i="2"/>
  <c r="K26" i="2"/>
  <c r="J26" i="2"/>
  <c r="N25" i="2"/>
  <c r="M25" i="2"/>
  <c r="L25" i="2"/>
  <c r="K25" i="2"/>
  <c r="J25" i="2"/>
  <c r="N24" i="2"/>
  <c r="M24" i="2"/>
  <c r="L24" i="2"/>
  <c r="K24" i="2"/>
  <c r="J24" i="2"/>
  <c r="N23" i="2"/>
  <c r="M23" i="2"/>
  <c r="L23" i="2"/>
  <c r="K23" i="2"/>
  <c r="J23" i="2"/>
  <c r="N22" i="2"/>
  <c r="M22" i="2"/>
  <c r="L22" i="2"/>
  <c r="K22" i="2"/>
  <c r="J22" i="2"/>
  <c r="N21" i="2"/>
  <c r="M21" i="2"/>
  <c r="L21" i="2"/>
  <c r="K21" i="2"/>
  <c r="J21" i="2"/>
  <c r="N20" i="2"/>
  <c r="M20" i="2"/>
  <c r="L20" i="2"/>
  <c r="K20" i="2"/>
  <c r="J20" i="2"/>
  <c r="N19" i="2"/>
  <c r="M19" i="2"/>
  <c r="L19" i="2"/>
  <c r="K19" i="2"/>
  <c r="J19" i="2"/>
  <c r="N18" i="2"/>
  <c r="M18" i="2"/>
  <c r="L18" i="2"/>
  <c r="K18" i="2"/>
  <c r="J18" i="2"/>
  <c r="N17" i="2"/>
  <c r="M17" i="2"/>
  <c r="L17" i="2"/>
  <c r="K17" i="2"/>
  <c r="J17" i="2"/>
  <c r="N16" i="2"/>
  <c r="M16" i="2"/>
  <c r="L16" i="2"/>
  <c r="K16" i="2"/>
  <c r="J16" i="2"/>
  <c r="N15" i="2"/>
  <c r="M15" i="2"/>
  <c r="L15" i="2"/>
  <c r="K15" i="2"/>
  <c r="J15" i="2"/>
  <c r="N14" i="2"/>
  <c r="M14" i="2"/>
  <c r="L14" i="2"/>
  <c r="K14" i="2"/>
  <c r="J14" i="2"/>
  <c r="N13" i="2"/>
  <c r="M13" i="2"/>
  <c r="L13" i="2"/>
  <c r="K13" i="2"/>
  <c r="J13" i="2"/>
  <c r="N12" i="2"/>
  <c r="M12" i="2"/>
  <c r="L12" i="2"/>
  <c r="K12" i="2"/>
  <c r="J12" i="2"/>
  <c r="R12" i="2"/>
  <c r="S12" i="2"/>
  <c r="R13" i="2"/>
  <c r="S13" i="2"/>
  <c r="R14" i="2"/>
  <c r="S14" i="2"/>
  <c r="R15" i="2"/>
  <c r="S15" i="2"/>
  <c r="R16" i="2"/>
  <c r="S16" i="2"/>
  <c r="R17" i="2"/>
  <c r="S17" i="2"/>
  <c r="R18" i="2"/>
  <c r="S18" i="2"/>
  <c r="R19" i="2"/>
  <c r="S19" i="2"/>
  <c r="R20" i="2"/>
  <c r="S20" i="2"/>
  <c r="R21" i="2"/>
  <c r="S21" i="2"/>
  <c r="R22" i="2"/>
  <c r="S22" i="2"/>
  <c r="R23" i="2"/>
  <c r="S23" i="2"/>
  <c r="R24" i="2"/>
  <c r="S24" i="2"/>
  <c r="R25" i="2"/>
  <c r="S25" i="2"/>
  <c r="R26" i="2"/>
  <c r="S26" i="2"/>
  <c r="R27" i="2"/>
  <c r="S27" i="2"/>
  <c r="R28" i="2"/>
  <c r="S28" i="2"/>
  <c r="R29" i="2"/>
  <c r="S29" i="2"/>
  <c r="R30" i="2"/>
  <c r="S30" i="2"/>
  <c r="R31" i="2"/>
  <c r="S31" i="2"/>
  <c r="R32" i="2"/>
  <c r="S32" i="2"/>
  <c r="R33" i="2"/>
  <c r="S33" i="2"/>
  <c r="R34" i="2"/>
  <c r="S34" i="2"/>
  <c r="R35" i="2"/>
  <c r="S35" i="2"/>
  <c r="R36" i="2"/>
  <c r="S36" i="2"/>
  <c r="R37" i="2"/>
  <c r="S37" i="2"/>
  <c r="R38" i="2"/>
  <c r="S38" i="2"/>
  <c r="R39" i="2"/>
  <c r="S39" i="2"/>
  <c r="R40" i="2"/>
  <c r="S40" i="2"/>
  <c r="R41" i="2"/>
  <c r="S41" i="2"/>
  <c r="R42" i="2"/>
  <c r="S42" i="2"/>
  <c r="R43" i="2"/>
  <c r="S43" i="2"/>
  <c r="R44" i="2"/>
  <c r="S44" i="2"/>
  <c r="R45" i="2"/>
  <c r="S45" i="2"/>
  <c r="R46" i="2"/>
  <c r="S46" i="2"/>
  <c r="R47" i="2"/>
  <c r="S47" i="2"/>
  <c r="R48" i="2"/>
  <c r="S48" i="2"/>
  <c r="R49" i="2"/>
  <c r="S49" i="2"/>
  <c r="R50" i="2"/>
  <c r="S50" i="2"/>
  <c r="R51" i="2"/>
  <c r="S51" i="2"/>
  <c r="R52" i="2"/>
  <c r="S52" i="2"/>
  <c r="R53" i="2"/>
  <c r="S53" i="2"/>
  <c r="R54" i="2"/>
  <c r="S54" i="2"/>
  <c r="R55" i="2"/>
  <c r="S55" i="2"/>
  <c r="R56" i="2"/>
  <c r="S56" i="2"/>
  <c r="R57" i="2"/>
  <c r="S57" i="2"/>
  <c r="R58" i="2"/>
  <c r="S58" i="2"/>
  <c r="R59" i="2"/>
  <c r="S59" i="2"/>
  <c r="R60" i="2"/>
  <c r="S60" i="2"/>
  <c r="R61" i="2"/>
  <c r="S61" i="2"/>
  <c r="R62" i="2"/>
  <c r="S62" i="2"/>
  <c r="R63" i="2"/>
  <c r="S63" i="2"/>
  <c r="R64" i="2"/>
  <c r="S64" i="2"/>
  <c r="R65" i="2"/>
  <c r="S65" i="2"/>
  <c r="R66" i="2"/>
  <c r="S66" i="2"/>
  <c r="R67" i="2"/>
  <c r="S67" i="2"/>
  <c r="R68" i="2"/>
  <c r="S68" i="2"/>
  <c r="R69" i="2"/>
  <c r="S69" i="2"/>
  <c r="R70" i="2"/>
  <c r="S70" i="2"/>
  <c r="R71" i="2"/>
  <c r="S71" i="2"/>
  <c r="R72" i="2"/>
  <c r="S72" i="2"/>
  <c r="R73" i="2"/>
  <c r="S73" i="2"/>
  <c r="R74" i="2"/>
  <c r="S74" i="2"/>
  <c r="R75" i="2"/>
  <c r="S75" i="2"/>
  <c r="R76" i="2"/>
  <c r="S76" i="2"/>
  <c r="R77" i="2"/>
  <c r="S77" i="2"/>
  <c r="R78" i="2"/>
  <c r="S78" i="2"/>
  <c r="S11" i="2"/>
  <c r="R11" i="2"/>
  <c r="K11" i="2"/>
  <c r="N11" i="2"/>
  <c r="M11" i="2"/>
  <c r="J11" i="2"/>
  <c r="L11" i="2"/>
  <c r="H11" i="2"/>
  <c r="C12" i="2"/>
  <c r="D12" i="2"/>
  <c r="E12" i="2"/>
  <c r="F12" i="2"/>
  <c r="C13" i="2"/>
  <c r="D13" i="2"/>
  <c r="E13" i="2"/>
  <c r="F13" i="2"/>
  <c r="C14" i="2"/>
  <c r="D14" i="2"/>
  <c r="E14" i="2"/>
  <c r="F14" i="2"/>
  <c r="C15" i="2"/>
  <c r="D15" i="2"/>
  <c r="E15" i="2"/>
  <c r="F15" i="2"/>
  <c r="C16" i="2"/>
  <c r="D16" i="2"/>
  <c r="E16" i="2"/>
  <c r="F16" i="2"/>
  <c r="C17" i="2"/>
  <c r="D17" i="2"/>
  <c r="E17" i="2"/>
  <c r="F17" i="2"/>
  <c r="C18" i="2"/>
  <c r="D18" i="2"/>
  <c r="E18" i="2"/>
  <c r="F18" i="2"/>
  <c r="C19" i="2"/>
  <c r="D19" i="2"/>
  <c r="E19" i="2"/>
  <c r="F19" i="2"/>
  <c r="C20" i="2"/>
  <c r="D20" i="2"/>
  <c r="E20" i="2"/>
  <c r="F20" i="2"/>
  <c r="C21" i="2"/>
  <c r="D21" i="2"/>
  <c r="E21" i="2"/>
  <c r="F21" i="2"/>
  <c r="C22" i="2"/>
  <c r="D22" i="2"/>
  <c r="E22" i="2"/>
  <c r="F22" i="2"/>
  <c r="C23" i="2"/>
  <c r="D23" i="2"/>
  <c r="E23" i="2"/>
  <c r="F23" i="2"/>
  <c r="C24" i="2"/>
  <c r="D24" i="2"/>
  <c r="E24" i="2"/>
  <c r="F24" i="2"/>
  <c r="C25" i="2"/>
  <c r="D25" i="2"/>
  <c r="E25" i="2"/>
  <c r="F25" i="2"/>
  <c r="C26" i="2"/>
  <c r="D26" i="2"/>
  <c r="E26" i="2"/>
  <c r="F26" i="2"/>
  <c r="C27" i="2"/>
  <c r="D27" i="2"/>
  <c r="E27" i="2"/>
  <c r="F27" i="2"/>
  <c r="C28" i="2"/>
  <c r="D28" i="2"/>
  <c r="E28" i="2"/>
  <c r="F28" i="2"/>
  <c r="C29" i="2"/>
  <c r="D29" i="2"/>
  <c r="E29" i="2"/>
  <c r="F29" i="2"/>
  <c r="C30" i="2"/>
  <c r="D30" i="2"/>
  <c r="E30" i="2"/>
  <c r="F30" i="2"/>
  <c r="C31" i="2"/>
  <c r="D31" i="2"/>
  <c r="E31" i="2"/>
  <c r="F31" i="2"/>
  <c r="C32" i="2"/>
  <c r="D32" i="2"/>
  <c r="E32" i="2"/>
  <c r="F32" i="2"/>
  <c r="C33" i="2"/>
  <c r="D33" i="2"/>
  <c r="E33" i="2"/>
  <c r="F33" i="2"/>
  <c r="C34" i="2"/>
  <c r="D34" i="2"/>
  <c r="E34" i="2"/>
  <c r="F34" i="2"/>
  <c r="C35" i="2"/>
  <c r="D35" i="2"/>
  <c r="E35" i="2"/>
  <c r="F35" i="2"/>
  <c r="C36" i="2"/>
  <c r="D36" i="2"/>
  <c r="E36" i="2"/>
  <c r="F36" i="2"/>
  <c r="C37" i="2"/>
  <c r="D37" i="2"/>
  <c r="E37" i="2"/>
  <c r="F37" i="2"/>
  <c r="C38" i="2"/>
  <c r="D38" i="2"/>
  <c r="E38" i="2"/>
  <c r="F38" i="2"/>
  <c r="C39" i="2"/>
  <c r="D39" i="2"/>
  <c r="E39" i="2"/>
  <c r="F39" i="2"/>
  <c r="C40" i="2"/>
  <c r="D40" i="2"/>
  <c r="E40" i="2"/>
  <c r="F40" i="2"/>
  <c r="C41" i="2"/>
  <c r="D41" i="2"/>
  <c r="E41" i="2"/>
  <c r="F41" i="2"/>
  <c r="C42" i="2"/>
  <c r="D42" i="2"/>
  <c r="E42" i="2"/>
  <c r="F42" i="2"/>
  <c r="C43" i="2"/>
  <c r="D43" i="2"/>
  <c r="E43" i="2"/>
  <c r="F43" i="2"/>
  <c r="C44" i="2"/>
  <c r="D44" i="2"/>
  <c r="E44" i="2"/>
  <c r="F44" i="2"/>
  <c r="C45" i="2"/>
  <c r="D45" i="2"/>
  <c r="E45" i="2"/>
  <c r="F45" i="2"/>
  <c r="C46" i="2"/>
  <c r="D46" i="2"/>
  <c r="E46" i="2"/>
  <c r="F46" i="2"/>
  <c r="C47" i="2"/>
  <c r="D47" i="2"/>
  <c r="E47" i="2"/>
  <c r="F47" i="2"/>
  <c r="C48" i="2"/>
  <c r="D48" i="2"/>
  <c r="E48" i="2"/>
  <c r="F48" i="2"/>
  <c r="C49" i="2"/>
  <c r="D49" i="2"/>
  <c r="E49" i="2"/>
  <c r="F49" i="2"/>
  <c r="C50" i="2"/>
  <c r="D50" i="2"/>
  <c r="E50" i="2"/>
  <c r="F50" i="2"/>
  <c r="C51" i="2"/>
  <c r="D51" i="2"/>
  <c r="E51" i="2"/>
  <c r="F51" i="2"/>
  <c r="C52" i="2"/>
  <c r="D52" i="2"/>
  <c r="E52" i="2"/>
  <c r="F52" i="2"/>
  <c r="C53" i="2"/>
  <c r="D53" i="2"/>
  <c r="E53" i="2"/>
  <c r="F53" i="2"/>
  <c r="C54" i="2"/>
  <c r="D54" i="2"/>
  <c r="E54" i="2"/>
  <c r="F54" i="2"/>
  <c r="C55" i="2"/>
  <c r="D55" i="2"/>
  <c r="E55" i="2"/>
  <c r="F55" i="2"/>
  <c r="C56" i="2"/>
  <c r="D56" i="2"/>
  <c r="E56" i="2"/>
  <c r="F56" i="2"/>
  <c r="C57" i="2"/>
  <c r="D57" i="2"/>
  <c r="E57" i="2"/>
  <c r="F57" i="2"/>
  <c r="C58" i="2"/>
  <c r="D58" i="2"/>
  <c r="E58" i="2"/>
  <c r="F58" i="2"/>
  <c r="C59" i="2"/>
  <c r="D59" i="2"/>
  <c r="E59" i="2"/>
  <c r="F59" i="2"/>
  <c r="C60" i="2"/>
  <c r="D60" i="2"/>
  <c r="E60" i="2"/>
  <c r="F60" i="2"/>
  <c r="C61" i="2"/>
  <c r="D61" i="2"/>
  <c r="E61" i="2"/>
  <c r="F61" i="2"/>
  <c r="C62" i="2"/>
  <c r="D62" i="2"/>
  <c r="E62" i="2"/>
  <c r="F62" i="2"/>
  <c r="C63" i="2"/>
  <c r="D63" i="2"/>
  <c r="E63" i="2"/>
  <c r="F63" i="2"/>
  <c r="C64" i="2"/>
  <c r="D64" i="2"/>
  <c r="E64" i="2"/>
  <c r="F64" i="2"/>
  <c r="C65" i="2"/>
  <c r="D65" i="2"/>
  <c r="E65" i="2"/>
  <c r="F65" i="2"/>
  <c r="C66" i="2"/>
  <c r="D66" i="2"/>
  <c r="E66" i="2"/>
  <c r="F66" i="2"/>
  <c r="C67" i="2"/>
  <c r="D67" i="2"/>
  <c r="E67" i="2"/>
  <c r="F67" i="2"/>
  <c r="C68" i="2"/>
  <c r="D68" i="2"/>
  <c r="E68" i="2"/>
  <c r="F68" i="2"/>
  <c r="C69" i="2"/>
  <c r="D69" i="2"/>
  <c r="E69" i="2"/>
  <c r="F69" i="2"/>
  <c r="C70" i="2"/>
  <c r="D70" i="2"/>
  <c r="E70" i="2"/>
  <c r="F70" i="2"/>
  <c r="C71" i="2"/>
  <c r="D71" i="2"/>
  <c r="E71" i="2"/>
  <c r="F71" i="2"/>
  <c r="C72" i="2"/>
  <c r="D72" i="2"/>
  <c r="E72" i="2"/>
  <c r="F72" i="2"/>
  <c r="C73" i="2"/>
  <c r="D73" i="2"/>
  <c r="E73" i="2"/>
  <c r="F73" i="2"/>
  <c r="C74" i="2"/>
  <c r="D74" i="2"/>
  <c r="E74" i="2"/>
  <c r="F74" i="2"/>
  <c r="C75" i="2"/>
  <c r="D75" i="2"/>
  <c r="E75" i="2"/>
  <c r="F75" i="2"/>
  <c r="C76" i="2"/>
  <c r="D76" i="2"/>
  <c r="E76" i="2"/>
  <c r="F76" i="2"/>
  <c r="C77" i="2"/>
  <c r="D77" i="2"/>
  <c r="E77" i="2"/>
  <c r="F77" i="2"/>
  <c r="C78" i="2"/>
  <c r="D78" i="2"/>
  <c r="E78" i="2"/>
  <c r="F78" i="2"/>
  <c r="F11" i="2"/>
  <c r="E11" i="2"/>
  <c r="D11" i="2"/>
  <c r="C11" i="2"/>
  <c r="B1" i="1"/>
  <c r="C1" i="1" s="1"/>
  <c r="D1" i="1" s="1"/>
  <c r="E1" i="1" s="1"/>
  <c r="F1" i="1" s="1"/>
  <c r="G1" i="1" s="1"/>
  <c r="H1" i="1" s="1"/>
  <c r="I1" i="1" s="1"/>
  <c r="J1" i="1" s="1"/>
  <c r="K1" i="1" s="1"/>
  <c r="L1" i="1" s="1"/>
  <c r="M1" i="1" s="1"/>
  <c r="N1" i="1" s="1"/>
  <c r="O1" i="1" s="1"/>
  <c r="P1" i="1" s="1"/>
  <c r="Q1" i="1" s="1"/>
  <c r="R1" i="1" s="1"/>
  <c r="S1" i="1" s="1"/>
  <c r="T1" i="1" s="1"/>
  <c r="U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tc={2F74E846-4E45-4029-9FD2-EB19965F0927}</author>
  </authors>
  <commentList>
    <comment ref="Z10" authorId="0" shapeId="0" xr:uid="{2F74E846-4E45-4029-9FD2-EB19965F0927}">
      <text>
        <t>[Threaded comment]
Your version of Excel allows you to read this threaded comment; however, any edits to it will get removed if the file is opened in a newer version of Excel. Learn more: https://go.microsoft.com/fwlink/?linkid=870924
Comment:
    The Year here is the ACTUAL tax return year (i.e. the date the fiscal year started), not NEF's year for tracking.  So for 2020, it is 11/1/20 - 10/31/21.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tc={1FE6EBBC-C5CB-43DC-82BF-9340BEFAC7BA}</author>
  </authors>
  <commentList>
    <comment ref="Z10" authorId="0" shapeId="0" xr:uid="{1FE6EBBC-C5CB-43DC-82BF-9340BEFAC7BA}">
      <text>
        <t>[Threaded comment]
Your version of Excel allows you to read this threaded comment; however, any edits to it will get removed if the file is opened in a newer version of Excel. Learn more: https://go.microsoft.com/fwlink/?linkid=870924
Comment:
    The Year here is the ACTUAL tax return year (i.e. the date the fiscal year started), not NEF's year for tracking.  So for 2020, it is 11/1/20 - 10/31/21.</t>
      </text>
    </comment>
  </commentList>
</comments>
</file>

<file path=xl/sharedStrings.xml><?xml version="1.0" encoding="utf-8"?>
<sst xmlns="http://schemas.openxmlformats.org/spreadsheetml/2006/main" count="22135" uniqueCount="4677">
  <si>
    <t>Sponsor</t>
  </si>
  <si>
    <t>Osun Village</t>
  </si>
  <si>
    <t>Osun Village Partnership, L.P.</t>
  </si>
  <si>
    <t>Universal Community Homes, Inc.</t>
  </si>
  <si>
    <t>Katherine R. Conlon, CPA</t>
  </si>
  <si>
    <t>TD Banknorth 2009</t>
  </si>
  <si>
    <t>Novogradac &amp; Company LLP (Dover, OH)</t>
  </si>
  <si>
    <t>NeighborWorks New Horizons/Mut Hsng of S Centr CT</t>
  </si>
  <si>
    <t>Carter, Hayes &amp; Associates, PC</t>
  </si>
  <si>
    <t>Bank North</t>
  </si>
  <si>
    <t>Hollander Building</t>
  </si>
  <si>
    <t>410 Asylum Street LLC</t>
  </si>
  <si>
    <t>Breaking Ground Housing Development Fund Corporation</t>
  </si>
  <si>
    <t>CohnReznick (NY)</t>
  </si>
  <si>
    <t>CohnReznick (Bethesda)</t>
  </si>
  <si>
    <t>Catherine Gardens</t>
  </si>
  <si>
    <t>Catherine Gardens I, LLC</t>
  </si>
  <si>
    <t>Senior Citizens Council of Clinton County</t>
  </si>
  <si>
    <t>Evelyn Sanders Townhomes Phase I</t>
  </si>
  <si>
    <t>Evelyn Sanders Limited Partnership</t>
  </si>
  <si>
    <t>HELP USA Philadelphia</t>
  </si>
  <si>
    <t>HELP PA Affordable Housing I, L.P.</t>
  </si>
  <si>
    <t>H.E.L.P. Development Corp.</t>
  </si>
  <si>
    <t>CohnReznick (Baltimore)</t>
  </si>
  <si>
    <t>Dye House</t>
  </si>
  <si>
    <t>Dye House Associates LLC</t>
  </si>
  <si>
    <t>The Simon Konover Company</t>
  </si>
  <si>
    <t>CohnReznick (Hartford)</t>
  </si>
  <si>
    <t>Noel Pointer</t>
  </si>
  <si>
    <t>BSDC 790 Lafayette Avenue Limited Partnership</t>
  </si>
  <si>
    <t>Bridge Street Development Corp. (BSDC)</t>
  </si>
  <si>
    <t>Vargas &amp; Rivera</t>
  </si>
  <si>
    <t>Muscoota</t>
  </si>
  <si>
    <t>Muscoota Hope LLC</t>
  </si>
  <si>
    <t>Hope Community, Inc.(NY)</t>
  </si>
  <si>
    <t>Vyse Avenue</t>
  </si>
  <si>
    <t>1710 Vyse Avenue Limited Partnership</t>
  </si>
  <si>
    <t>Community Access, Inc.</t>
  </si>
  <si>
    <t>BDO USA LLP (New York, NY)</t>
  </si>
  <si>
    <t>Village at Woodstown</t>
  </si>
  <si>
    <t>Project Freedom at Woodstown Urban Renewal L.P.</t>
  </si>
  <si>
    <t>Novogradac &amp; Company LLP (New Jersey)</t>
  </si>
  <si>
    <t>Brookland Artspace Lofts</t>
  </si>
  <si>
    <t>Brookland Artspace Lofts, LLC</t>
  </si>
  <si>
    <t>Artspace Projects, Inc.</t>
  </si>
  <si>
    <t>Veterans Park Apartments</t>
  </si>
  <si>
    <t>Falmouth Community LLC</t>
  </si>
  <si>
    <t>Falmouth Housing Corporation</t>
  </si>
  <si>
    <t>CohnReznick (Boston)</t>
  </si>
  <si>
    <t>Concern Heights Apartments</t>
  </si>
  <si>
    <t>Concern Heights Apartments, LLC</t>
  </si>
  <si>
    <t>Concern for Independent Living, Inc.</t>
  </si>
  <si>
    <t>CohnReznick (Chicago)</t>
  </si>
  <si>
    <t>JBJ Soul Homes</t>
  </si>
  <si>
    <t>1415 Fairmount Limited Partnership</t>
  </si>
  <si>
    <t>Project HOME</t>
  </si>
  <si>
    <t>Novogradac &amp; Company LLP (Malvern, PA)</t>
  </si>
  <si>
    <t>TD Banknorth 2012</t>
  </si>
  <si>
    <t>Freedom Village at Hopewell</t>
  </si>
  <si>
    <t>Project Freedom at Hopewell Urban Renewal, L.P.</t>
  </si>
  <si>
    <t>Abbey Manor</t>
  </si>
  <si>
    <t>Abbey Manor Special Needs Apartments, L.P.</t>
  </si>
  <si>
    <t>Southern Tier Environments for Living (STEL)</t>
  </si>
  <si>
    <t>EFPR Group</t>
  </si>
  <si>
    <t>Cypress Village</t>
  </si>
  <si>
    <t>Cypress Village Limited Partnership</t>
  </si>
  <si>
    <t>Cypress Hills Local Development Corporation, Inc.</t>
  </si>
  <si>
    <t>Benedicts Place</t>
  </si>
  <si>
    <t>Benedict's Place Urban Renewal, L.P.</t>
  </si>
  <si>
    <t>The Diocesan Housing Services Corporation of the Diocese of Camden, Inc.</t>
  </si>
  <si>
    <t>Olney Village Apartments</t>
  </si>
  <si>
    <t>Olney Village LP</t>
  </si>
  <si>
    <t>One Neighborhood Builders / OHC</t>
  </si>
  <si>
    <t>D'Ambra CPA</t>
  </si>
  <si>
    <t>Tillmon Villanueva Limited Partnership</t>
  </si>
  <si>
    <t>HELP Philadelphia IV</t>
  </si>
  <si>
    <t>HELP PA IV LP</t>
  </si>
  <si>
    <t>TD Banknorth 2013</t>
  </si>
  <si>
    <t>Promesa Court</t>
  </si>
  <si>
    <t>Promesa Court Residences Limited Partnership</t>
  </si>
  <si>
    <t>Promesa HDFC</t>
  </si>
  <si>
    <t>Pinnacle Heights</t>
  </si>
  <si>
    <t>Pinnacle Heights Extension, LLC</t>
  </si>
  <si>
    <t>MBD Silva Taylor Resyndication</t>
  </si>
  <si>
    <t>MBD Silva Taylor, LLC</t>
  </si>
  <si>
    <t>Mid-Bronx Desperadoes Community Housing Corporation</t>
  </si>
  <si>
    <t>MD Fox</t>
  </si>
  <si>
    <t>461 Washington Street Limited Partnership</t>
  </si>
  <si>
    <t>Dimeo Properties, Inc.</t>
  </si>
  <si>
    <t>Cypress Hills Senior Housing</t>
  </si>
  <si>
    <t>Cypress Hills Senior Housing L.P.</t>
  </si>
  <si>
    <t>Carter and Company CPA LLC</t>
  </si>
  <si>
    <t>TD Banknorth 2014</t>
  </si>
  <si>
    <t>Impact Veterans &amp; Family Housing Center</t>
  </si>
  <si>
    <t>1952 Allegheny Associates Limited Partnership</t>
  </si>
  <si>
    <t>Impact Services Corporation (PA)</t>
  </si>
  <si>
    <t>Oakland Terrace Apartments</t>
  </si>
  <si>
    <t>Ability Oakland II, LLC</t>
  </si>
  <si>
    <t>Ability Housing of Northeast Florida, Inc.</t>
  </si>
  <si>
    <t>Tidwell Group (Atlanta)</t>
  </si>
  <si>
    <t>Tidwell Group (Birmingham)</t>
  </si>
  <si>
    <t>Freedom Village at Westampton</t>
  </si>
  <si>
    <t>Project Freedom at Westampton Urban Renewal, L.P.</t>
  </si>
  <si>
    <t>Samuel Tabas Apartments</t>
  </si>
  <si>
    <t>Samuel Tabas Apartments, LP</t>
  </si>
  <si>
    <t>Federation Housing, Inc.</t>
  </si>
  <si>
    <t>TaitWeller</t>
  </si>
  <si>
    <t>River Vale Senior Residence</t>
  </si>
  <si>
    <t>River Vale Senior Residence Urban Renewal, LP</t>
  </si>
  <si>
    <t>Domus Corporation and Subsidiaries</t>
  </si>
  <si>
    <t>Sobel &amp; Company, LLC</t>
  </si>
  <si>
    <t>Northvale Senior Residence</t>
  </si>
  <si>
    <t>Northvale Senior Residence, LP</t>
  </si>
  <si>
    <t>Weinberg Commons</t>
  </si>
  <si>
    <t>Partner Arms 4, LLC</t>
  </si>
  <si>
    <t>THC Affordable Housing, Inc.</t>
  </si>
  <si>
    <t>HELP Philadelphia V</t>
  </si>
  <si>
    <t>HELP PA V LP</t>
  </si>
  <si>
    <t>Branch Street Revival</t>
  </si>
  <si>
    <t>Branch Blackstone Limited Partnership</t>
  </si>
  <si>
    <t>Pawtucket Central Falls Development Corporation</t>
  </si>
  <si>
    <t>Damiano, Burk &amp; Nuttall, P.C.</t>
  </si>
  <si>
    <t>Freedom Village at Westampton  II</t>
  </si>
  <si>
    <t>Project Freedom at Westampton Urban Renewal II, LP</t>
  </si>
  <si>
    <t>Southern Villas</t>
  </si>
  <si>
    <t>Southern Villas, LLC</t>
  </si>
  <si>
    <t>St. Johns Housing Partnership, Inc.</t>
  </si>
  <si>
    <t>FAC Renaissance</t>
  </si>
  <si>
    <t>FAC Renaissance LP</t>
  </si>
  <si>
    <t>Fifth Avenue Committee</t>
  </si>
  <si>
    <t>Golden Towers I &amp; II and Juniper</t>
  </si>
  <si>
    <t>Southern County Community Housing LLC</t>
  </si>
  <si>
    <t>Housing Authority of Cook County</t>
  </si>
  <si>
    <t>RubinBrown LLP (Chicago)</t>
  </si>
  <si>
    <t>CIBC Bank USA Housing Fund</t>
  </si>
  <si>
    <t>Richard Flowers</t>
  </si>
  <si>
    <t>Richard Flowers Community Housing, LLC</t>
  </si>
  <si>
    <t>Brown and Turlington</t>
  </si>
  <si>
    <t>South Suburban Senior Living, LLC</t>
  </si>
  <si>
    <t>New Park Ave</t>
  </si>
  <si>
    <t>New Park TOD Limited Partnership</t>
  </si>
  <si>
    <t>Maletta &amp; Company</t>
  </si>
  <si>
    <t>Freedom Village at West Windsor</t>
  </si>
  <si>
    <t>Project Freedom at West Windsor Urban Renewal, LP</t>
  </si>
  <si>
    <t>Susquehanna Square</t>
  </si>
  <si>
    <t>Susquehanna Square Housing LP</t>
  </si>
  <si>
    <t>Community Ventures</t>
  </si>
  <si>
    <t>Snyder, Daitz &amp; Company</t>
  </si>
  <si>
    <t>TD Banknorth 2018</t>
  </si>
  <si>
    <t>Connecticut Court</t>
  </si>
  <si>
    <t>Connecticut Court, LLC</t>
  </si>
  <si>
    <t>Clinton County Chaper NYSARC, Inc</t>
  </si>
  <si>
    <t>Maplewoods</t>
  </si>
  <si>
    <t>Maplewood, L.P.</t>
  </si>
  <si>
    <t>SWAP, Inc.</t>
  </si>
  <si>
    <t>Diversey Manor Apts</t>
  </si>
  <si>
    <t>5525 W Diversey Manor Apartments LLC</t>
  </si>
  <si>
    <t>Metropolitan Housing Development Corporation</t>
  </si>
  <si>
    <t>Larkin Center Apartments</t>
  </si>
  <si>
    <t>Larkin, LP</t>
  </si>
  <si>
    <t>Full Circle Communities, Inc.</t>
  </si>
  <si>
    <t>Dauby O' Connor &amp; Zaleski LLC</t>
  </si>
  <si>
    <t>Valley Brook Village II</t>
  </si>
  <si>
    <t>VBV II LLC</t>
  </si>
  <si>
    <t>Affordable Housing &amp; Services Collaborative, Inc. (AHSC)</t>
  </si>
  <si>
    <t>Miriam Apartments</t>
  </si>
  <si>
    <t>Miriam Apartments LP</t>
  </si>
  <si>
    <t>Mercy Housing Lakefront (IL WI)</t>
  </si>
  <si>
    <t>Casa Indiana LLC</t>
  </si>
  <si>
    <t>Hispanic Association of Contractors &amp; Enterprises Inc (HACE)</t>
  </si>
  <si>
    <t>HELP Philadelphia VI</t>
  </si>
  <si>
    <t>Help PA VI LP</t>
  </si>
  <si>
    <t>The Elms</t>
  </si>
  <si>
    <t>Faxon LLC</t>
  </si>
  <si>
    <t>Trout Brook Realty Advisors, Inc.</t>
  </si>
  <si>
    <t>Apartments at New Market West</t>
  </si>
  <si>
    <t>New Market West LLC</t>
  </si>
  <si>
    <t>REQ</t>
  </si>
  <si>
    <t>WAIVED</t>
  </si>
  <si>
    <t>Projects with Fiscal Year End of 10/31</t>
  </si>
  <si>
    <r>
      <t>PLEASE BE SURE TO CHECK IF A</t>
    </r>
    <r>
      <rPr>
        <b/>
        <sz val="11"/>
        <color rgb="FFFF0000"/>
        <rFont val="Calibri"/>
        <family val="2"/>
        <scheme val="minor"/>
      </rPr>
      <t xml:space="preserve"> DRAFT AUDIT OR TAX RETURN ARE REQUIRED</t>
    </r>
    <r>
      <rPr>
        <b/>
        <sz val="11"/>
        <color theme="1"/>
        <rFont val="Calibri"/>
        <family val="2"/>
        <scheme val="minor"/>
      </rPr>
      <t xml:space="preserve"> AND </t>
    </r>
    <r>
      <rPr>
        <b/>
        <sz val="11"/>
        <color rgb="FFFF0000"/>
        <rFont val="Calibri"/>
        <family val="2"/>
        <scheme val="minor"/>
      </rPr>
      <t>WHETHER THOSE DRAFTS REQUIRE NEF APPROVAL</t>
    </r>
    <r>
      <rPr>
        <b/>
        <sz val="11"/>
        <color theme="3" tint="0.39997558519241921"/>
        <rFont val="Calibri"/>
        <family val="2"/>
        <scheme val="minor"/>
      </rPr>
      <t xml:space="preserve"> </t>
    </r>
    <r>
      <rPr>
        <b/>
        <sz val="11"/>
        <color theme="1"/>
        <rFont val="Calibri"/>
        <family val="2"/>
        <scheme val="minor"/>
      </rPr>
      <t>BEFORE GOING FINAL (AS INDICATED BY "REQ" IN THE CELLS IN COLUMNS O &amp; P FOR AUDIT AND COLUMNS U &amp; V FOR TAX RETURNS)</t>
    </r>
  </si>
  <si>
    <r>
      <t xml:space="preserve">WHEN UPLOADING </t>
    </r>
    <r>
      <rPr>
        <b/>
        <u/>
        <sz val="11"/>
        <rFont val="Calibri"/>
        <family val="2"/>
        <scheme val="minor"/>
      </rPr>
      <t>A 2ND OR 3RD VERSION OF AN AUDIT OR TAX RETURN</t>
    </r>
    <r>
      <rPr>
        <b/>
        <sz val="11"/>
        <color theme="1"/>
        <rFont val="Calibri"/>
        <family val="2"/>
        <scheme val="minor"/>
      </rPr>
      <t xml:space="preserve">, PLEASE INDICATE THAT IT IS </t>
    </r>
    <r>
      <rPr>
        <b/>
        <u/>
        <sz val="11"/>
        <color theme="1"/>
        <rFont val="Calibri"/>
        <family val="2"/>
        <scheme val="minor"/>
      </rPr>
      <t>REVISED</t>
    </r>
    <r>
      <rPr>
        <b/>
        <sz val="11"/>
        <color theme="1"/>
        <rFont val="Calibri"/>
        <family val="2"/>
        <scheme val="minor"/>
      </rPr>
      <t xml:space="preserve"> IN THE NAMING CONVENTION TO HIGHLIGHT THAT THIS IS A REVISED VERSION TO NEF STAFF</t>
    </r>
  </si>
  <si>
    <t>AUDIT</t>
  </si>
  <si>
    <t>TAX</t>
  </si>
  <si>
    <t>Partnership
ID</t>
  </si>
  <si>
    <t>Limited Partnership Name</t>
  </si>
  <si>
    <t>CPA Name</t>
  </si>
  <si>
    <t>Sponsor Name</t>
  </si>
  <si>
    <t>Engagement
Letter
(Audit and/or Tax)</t>
  </si>
  <si>
    <t/>
  </si>
  <si>
    <t>B</t>
  </si>
  <si>
    <t>A</t>
  </si>
  <si>
    <t>* Minimum Gain Notes</t>
  </si>
  <si>
    <t>A - indicates the capital account is negative and no minimum gain available; current reallocation of losses is in effect</t>
  </si>
  <si>
    <t>REQ - indicates the partnership's CPA should be reviewing the minimum gain and/or capital account on an annual basis.</t>
  </si>
  <si>
    <t>Minimum Gain Template is available on the "Forms &amp; Resources" page of the NEF Partner Portal for Accountants website</t>
  </si>
  <si>
    <t>There are additional reportable entities that need to be included in the Schedules M-3 and B-1 other than the limited partner.  Please contact Brandon Harrington to obtain the legal name and tax ID for the applicable reportable entities.</t>
  </si>
  <si>
    <t>B - indicates the capital account is projected to be negative or less than $100,000  within the next three years; Capital account and minimum gain analyses are required by 12/31/20.</t>
  </si>
  <si>
    <t>SMT</t>
  </si>
  <si>
    <t>NO</t>
  </si>
  <si>
    <t>Mission First Housing Development Corporation</t>
  </si>
  <si>
    <t>McKonly &amp; Asbury, LLP</t>
  </si>
  <si>
    <t>J. Miller &amp; Associates</t>
  </si>
  <si>
    <t>Women's Community Revitalization Project</t>
  </si>
  <si>
    <t>Rondout and Kingston LP</t>
  </si>
  <si>
    <t>Rural Ulster Preservation Company (RUPCO)</t>
  </si>
  <si>
    <t>CohnReznick (Charlotte)</t>
  </si>
  <si>
    <t>SC&amp;H Group</t>
  </si>
  <si>
    <t>Project Freedom at Hamilton Woods Urban Renewal, LP</t>
  </si>
  <si>
    <t>Freedom Village by the Woods</t>
  </si>
  <si>
    <t>TD Banknorth 2021</t>
  </si>
  <si>
    <t>SECTION 163J ELECTION MADE/TO BE MADE</t>
  </si>
  <si>
    <t>Yes</t>
  </si>
  <si>
    <t>Audit &amp; Tax Return</t>
  </si>
  <si>
    <t>Lisa Stephens</t>
  </si>
  <si>
    <t>Erica Arellano</t>
  </si>
  <si>
    <t>Pathway Senior Living - A Waterton Company</t>
  </si>
  <si>
    <t>Vernon Hills SLF Associates, L.P.</t>
  </si>
  <si>
    <t>Victory Centre of Vernon Hills SLF</t>
  </si>
  <si>
    <t>Wintrust SIF</t>
  </si>
  <si>
    <t>Lisa Taylor</t>
  </si>
  <si>
    <t>Lisa Griffin</t>
  </si>
  <si>
    <t>Pennrose Properties, LLC</t>
  </si>
  <si>
    <t>Woodrow Wilson Housing Associates Three LP</t>
  </si>
  <si>
    <t>Woodrow Wilson III - Secondary (2015)</t>
  </si>
  <si>
    <t>Wells Fargo SIF III</t>
  </si>
  <si>
    <t>Keller &amp; Associates, LLP</t>
  </si>
  <si>
    <t>Laura Pishion</t>
  </si>
  <si>
    <t>Gina Nelson</t>
  </si>
  <si>
    <t>A Community of Friends</t>
  </si>
  <si>
    <t>Villas at Gower, L.P.</t>
  </si>
  <si>
    <t>Villas at Gower - BOACHIF V 2010- Secondary 2015</t>
  </si>
  <si>
    <t>Novogradac &amp; Company LLP (Austin)</t>
  </si>
  <si>
    <t>Lisa Days</t>
  </si>
  <si>
    <t>Tampa (FL) Housing Authority (THA)</t>
  </si>
  <si>
    <t>The Ella at Encore, LP</t>
  </si>
  <si>
    <t>The Ella at Encore - Secondary 2015</t>
  </si>
  <si>
    <t>Nesseralla &amp; Company, LLC</t>
  </si>
  <si>
    <t>Jessica Polak</t>
  </si>
  <si>
    <t>Kimberly Pereira</t>
  </si>
  <si>
    <t>Planning Office for Urban Affairs, Inc.</t>
  </si>
  <si>
    <t>135 Lafayette LLC</t>
  </si>
  <si>
    <t>St. Joseph's (Lafayette)</t>
  </si>
  <si>
    <t>LINC Housing Corporation</t>
  </si>
  <si>
    <t>Compton Senior Housing, LP</t>
  </si>
  <si>
    <t>Seasons at Compton - BOACHIF V 2010 - Secondary 2015</t>
  </si>
  <si>
    <t>The Reed at Encore, LP</t>
  </si>
  <si>
    <t>Reed at Encore - Secondary 2015</t>
  </si>
  <si>
    <t>Novogradac &amp; Company LLP (Long Beach)</t>
  </si>
  <si>
    <t>Meta Housing Corporation, Inc.</t>
  </si>
  <si>
    <t>Oakland 34, L.P.</t>
  </si>
  <si>
    <t>Oakland 34 - Secondary (2015)</t>
  </si>
  <si>
    <t>Jefferson Heights Housing LLC</t>
  </si>
  <si>
    <t>Jefferson Heights - Secondary (2015)</t>
  </si>
  <si>
    <t>Orange Housing Development Corporation (OHDC)</t>
  </si>
  <si>
    <t>Pacific Court Apartments, LP</t>
  </si>
  <si>
    <t>Delaware Street -  Secondary 2015</t>
  </si>
  <si>
    <t>Citrus Grove, LP</t>
  </si>
  <si>
    <t>Citrus Grove -  Secondary 2015</t>
  </si>
  <si>
    <t>Cabrillo Family Apartments, L.P.</t>
  </si>
  <si>
    <t>Cabrillo Torrance</t>
  </si>
  <si>
    <t>Novogradac &amp; Company LLP (San Francisco)</t>
  </si>
  <si>
    <t>Elizabeth Kirkpatrick</t>
  </si>
  <si>
    <t>HomeRise</t>
  </si>
  <si>
    <t>Arendt House, LP</t>
  </si>
  <si>
    <t>Arendt House - BOACHIF V 2008 - Secondary 2015</t>
  </si>
  <si>
    <t>Thomas Safran and Associates</t>
  </si>
  <si>
    <t>Montecito Apartments Housing LP</t>
  </si>
  <si>
    <t>The Montecito</t>
  </si>
  <si>
    <t>Wells Fargo SIF II</t>
  </si>
  <si>
    <t>Loveridge Hunt &amp; Company</t>
  </si>
  <si>
    <t>Melanie Niemeyer</t>
  </si>
  <si>
    <t>Northwest Housing Alternatives, Inc. (NHA)</t>
  </si>
  <si>
    <t>Spring Housing Limited Partnership, an Oregon limited partnership</t>
  </si>
  <si>
    <t>Spring Street Apartments</t>
  </si>
  <si>
    <t>Baker Tilly Virchow Krause, LLP (Minneapolis)</t>
  </si>
  <si>
    <t>Rose Andler</t>
  </si>
  <si>
    <t>Southwest Minnesota Housing Partnership</t>
  </si>
  <si>
    <t>Sibley Parkway Apartments Limited Partnership</t>
  </si>
  <si>
    <t>Sibley Parkway Apartments</t>
  </si>
  <si>
    <t>Katopody, LLC</t>
  </si>
  <si>
    <t>Alyssa Brown</t>
  </si>
  <si>
    <t>Housing Authority of Texarkana Texas (HATT)</t>
  </si>
  <si>
    <t>Pecan Ridge at Rosehill, LP</t>
  </si>
  <si>
    <t>Pecan Ridge</t>
  </si>
  <si>
    <t>Thomas Tomaszewski, CPA</t>
  </si>
  <si>
    <t>Daniel McGouran</t>
  </si>
  <si>
    <t>Self Help Enterprises (CA)</t>
  </si>
  <si>
    <t>Parksdale Village Partners II, a California Limited Partnership</t>
  </si>
  <si>
    <t>Parksdale Village II</t>
  </si>
  <si>
    <t>Jefferson County (CO) Housing Authority</t>
  </si>
  <si>
    <t>Lewis Court Apartments LLLP</t>
  </si>
  <si>
    <t>Lewis Court Apartments</t>
  </si>
  <si>
    <t>Armanino LLP</t>
  </si>
  <si>
    <t>Malcolm Wells</t>
  </si>
  <si>
    <t>Oakland (CA) Housing Authority</t>
  </si>
  <si>
    <t>Keller Housing Associates LP</t>
  </si>
  <si>
    <t>Keller Plaza</t>
  </si>
  <si>
    <t>Novogradac &amp; Company LLP (Walnut Creek, CA)</t>
  </si>
  <si>
    <t>Urban Housing Communities</t>
  </si>
  <si>
    <t>UHC Morgan Hill, L.P.</t>
  </si>
  <si>
    <t>Horizons at Morgan Hill</t>
  </si>
  <si>
    <t>Mahoney CPA &amp; Advisors</t>
  </si>
  <si>
    <t>Twin Cities Housing Development Corporation (TCHDC)</t>
  </si>
  <si>
    <t>East Side Commons, LLLP</t>
  </si>
  <si>
    <t>East Side Commons (MN)</t>
  </si>
  <si>
    <t>UHC LA 29, L.P.</t>
  </si>
  <si>
    <t>Crossings on 29th Street</t>
  </si>
  <si>
    <t>Canby Woods, LP</t>
  </si>
  <si>
    <t>Canby Woods Senior</t>
  </si>
  <si>
    <t>CohnReznick (Sacramento)</t>
  </si>
  <si>
    <t>Central California Housing Corp. (AKA Affordable Housing Development)</t>
  </si>
  <si>
    <t>Chico Parkside Terrace, L.P.</t>
  </si>
  <si>
    <t>Parkside Terrace (CA)</t>
  </si>
  <si>
    <t>Wells Fargo SIF</t>
  </si>
  <si>
    <t>Oakridge Park Limited Partnership</t>
  </si>
  <si>
    <t>Oakridge Park</t>
  </si>
  <si>
    <t>New Castle Townhomes Limited Partnership</t>
  </si>
  <si>
    <t>New Castle Townhomes</t>
  </si>
  <si>
    <t>Long Beach Senior Artists Colony, L.P.</t>
  </si>
  <si>
    <t>Long Beach Senior Artists Colony</t>
  </si>
  <si>
    <t>Long Beach Regal, L.P.</t>
  </si>
  <si>
    <t>Long Beach &amp; Anaheim Senior Housing</t>
  </si>
  <si>
    <t>Goshen Village Partners II</t>
  </si>
  <si>
    <t>Goshen Village II</t>
  </si>
  <si>
    <t>Eide Bailly LLP (Salt Lake City)</t>
  </si>
  <si>
    <t>Teresa Mondou</t>
  </si>
  <si>
    <t>Mountainlands Community Housing Trust</t>
  </si>
  <si>
    <t>Elmbridge Apartments, L.P.</t>
  </si>
  <si>
    <t>Elmbridge Apartments</t>
  </si>
  <si>
    <t>Coachella Valley Housing Coalition</t>
  </si>
  <si>
    <t>Brisas de Paz Associates, L.P.</t>
  </si>
  <si>
    <t>Brisas de Paz Apartments</t>
  </si>
  <si>
    <t>Leaf and Cole, LLP</t>
  </si>
  <si>
    <t>San Diego Interfaith Housing Foundation</t>
  </si>
  <si>
    <t>Brighton Place  LP</t>
  </si>
  <si>
    <t>Brighton Place</t>
  </si>
  <si>
    <t>East Los Angeles Community Corporation (ELACC)</t>
  </si>
  <si>
    <t>Boyle Hotel, L.P.</t>
  </si>
  <si>
    <t>Boyle Hotel Apartments</t>
  </si>
  <si>
    <t>Levitt &amp; Rosenblum</t>
  </si>
  <si>
    <t>Holos Communities</t>
  </si>
  <si>
    <t>PRW Residences, L.P.</t>
  </si>
  <si>
    <t>28th Street YMCA</t>
  </si>
  <si>
    <t>Mutual Housing Association of Greater Hartford, Inc.</t>
  </si>
  <si>
    <t>SUMMIT PARK MUTUAL HOUSING, LLC</t>
  </si>
  <si>
    <t>Summit Park</t>
  </si>
  <si>
    <t>Webster LIHTC Fund I</t>
  </si>
  <si>
    <t>PKF O’Connor Davies, LLP</t>
  </si>
  <si>
    <t>Revitalize South Side, LP, a Rhode Island Limited Partnership</t>
  </si>
  <si>
    <t>Revitalize South Side</t>
  </si>
  <si>
    <t>Causeway Development</t>
  </si>
  <si>
    <t>Residences at Fairmount Station LLC</t>
  </si>
  <si>
    <t>Residences at Fairmount Station</t>
  </si>
  <si>
    <t>Tax Return Only</t>
  </si>
  <si>
    <t>CohnReznick (Braintree/Danvers, MA)</t>
  </si>
  <si>
    <t>The Neighborhood Developers, Inc</t>
  </si>
  <si>
    <t>1005 Broadway LLC</t>
  </si>
  <si>
    <t>Mill Creek</t>
  </si>
  <si>
    <t>BDO USA LLP (Marlton, NJ)</t>
  </si>
  <si>
    <t>The Michaels Development Company I, L.P.</t>
  </si>
  <si>
    <t>11 Crown Street Associates LLC</t>
  </si>
  <si>
    <t>11 Crown Street</t>
  </si>
  <si>
    <t>The Community Builders, Inc. (TCB)</t>
  </si>
  <si>
    <t>New Kensington II Limited Partnership</t>
  </si>
  <si>
    <t>New Kensington Square II</t>
  </si>
  <si>
    <t>Williams and Olds</t>
  </si>
  <si>
    <t>Neighborhood Partners, LLC</t>
  </si>
  <si>
    <t>NP Eleanor Associates, L.P.</t>
  </si>
  <si>
    <t>Eleanor Roosevelt Circle</t>
  </si>
  <si>
    <t>US Bank II - Rural</t>
  </si>
  <si>
    <t>Herbein + Company, Inc</t>
  </si>
  <si>
    <t>Gaudenzia Foundation, Inc.</t>
  </si>
  <si>
    <t>West Mill Place, LP</t>
  </si>
  <si>
    <t>West Mill Place</t>
  </si>
  <si>
    <t>RubinBrown LLP (St. Louis)</t>
  </si>
  <si>
    <t>Stephanie Labarta</t>
  </si>
  <si>
    <t>Xenolith Partners LLC</t>
  </si>
  <si>
    <t>The Rise Owner LLC</t>
  </si>
  <si>
    <t>The Rise - Site J</t>
  </si>
  <si>
    <t>David Rozan</t>
  </si>
  <si>
    <t>Project Freedom, Inc.</t>
  </si>
  <si>
    <t>Withum</t>
  </si>
  <si>
    <t>Asociacion de Puertorriquenos en Marcha, Inc.</t>
  </si>
  <si>
    <t>Berks Senior Living LP</t>
  </si>
  <si>
    <t>8th and Berks</t>
  </si>
  <si>
    <t>Dixwell Housing Associates, LLC</t>
  </si>
  <si>
    <t>340+ Dixwell</t>
  </si>
  <si>
    <t>NHT-Enterprise</t>
  </si>
  <si>
    <t>Landmark Place</t>
  </si>
  <si>
    <t>Flaherty Salmin CPAs</t>
  </si>
  <si>
    <t>Home City Development, Inc.</t>
  </si>
  <si>
    <t>HC Brookings LLC</t>
  </si>
  <si>
    <t>Elias Brookings Apartments</t>
  </si>
  <si>
    <t>Casa Indiana</t>
  </si>
  <si>
    <t>Judy Jackson</t>
  </si>
  <si>
    <t>Luis Salguero</t>
  </si>
  <si>
    <t>Villanueva Townhouse Preservation</t>
  </si>
  <si>
    <t>DiMarco Abiusi &amp; Pascarella CPAs</t>
  </si>
  <si>
    <t>Eide Bailly LLP (Fargo/Bismarck/Minneapolis)</t>
  </si>
  <si>
    <t>Bowman &amp; Company LLP</t>
  </si>
  <si>
    <t>Tracey Ferrara</t>
  </si>
  <si>
    <t>Justin Sousley</t>
  </si>
  <si>
    <t>Community Housing Opportunities Corporation (CA)</t>
  </si>
  <si>
    <t>CVDH LP</t>
  </si>
  <si>
    <t>Placita Delores Huerta (fka Coachella Apartments)</t>
  </si>
  <si>
    <t>SVB Emerald Opportunity Zone Fund</t>
  </si>
  <si>
    <t>Lindquist, Von Husen &amp; Joyce, LLP</t>
  </si>
  <si>
    <t>Burbank Housing Development Corporation</t>
  </si>
  <si>
    <t>Caritas Homes Phase I, LP</t>
  </si>
  <si>
    <t>Caritas Homes Phase 1</t>
  </si>
  <si>
    <t>Coalition for Responsible Community Development</t>
  </si>
  <si>
    <t>CRCD 5th Street LP</t>
  </si>
  <si>
    <t>803 E 5th Street</t>
  </si>
  <si>
    <t>Eden Housing, Inc.</t>
  </si>
  <si>
    <t>SJ Auzerais, L.P.</t>
  </si>
  <si>
    <t>425 Auzerais Apartments</t>
  </si>
  <si>
    <t>Nugent Square Partners II, L.P.</t>
  </si>
  <si>
    <t>Nugent Square Apartments</t>
  </si>
  <si>
    <t>SVB Coastal Fund</t>
  </si>
  <si>
    <t>Mercy Housing California</t>
  </si>
  <si>
    <t>Mercy Housing California 98, LP</t>
  </si>
  <si>
    <t>Norwalk Veterans Housing</t>
  </si>
  <si>
    <t>Novogradac &amp; Company LLP (Bellevue, WA)</t>
  </si>
  <si>
    <t>MidPen Housing Corp. (fka Mid Pennisula Housing Coalition)</t>
  </si>
  <si>
    <t>MP Francis Scott Key 2 Associates LP</t>
  </si>
  <si>
    <t>Shirley Chisholm Village</t>
  </si>
  <si>
    <t>Norstar Development USA</t>
  </si>
  <si>
    <t>Venetian Walk Partners, LLLP</t>
  </si>
  <si>
    <t>Venetian Walk - Secondary (2015)</t>
  </si>
  <si>
    <t>Sun Trust 2015 Secondary</t>
  </si>
  <si>
    <t>Atlantic Housing Partners (FL)</t>
  </si>
  <si>
    <t>Uptown Maitland Partners LTD.</t>
  </si>
  <si>
    <t>Uptown Maitland - Secondary (2015)</t>
  </si>
  <si>
    <t>CohnReznick (Austin)</t>
  </si>
  <si>
    <t>Housing Trust Group, LLC</t>
  </si>
  <si>
    <t>HTG Princeton Park, LLC</t>
  </si>
  <si>
    <t>Princeton Park</t>
  </si>
  <si>
    <t>Novogradac &amp; Company LLP (Cleveland)</t>
  </si>
  <si>
    <t>NRP Florida Development, LLC</t>
  </si>
  <si>
    <t>ZOM Monterra, LP</t>
  </si>
  <si>
    <t>Monterra - Secondary 2015</t>
  </si>
  <si>
    <t>Banana Kelly Community Improvement Association, Inc.</t>
  </si>
  <si>
    <t>BK WESTCHESTER HOME STREET LLC</t>
  </si>
  <si>
    <t>BK Westchester &amp; Home</t>
  </si>
  <si>
    <t>Sterling National Bank SIF</t>
  </si>
  <si>
    <t>BK Union Avenue Cluster LLC</t>
  </si>
  <si>
    <t>BK Union Cluster</t>
  </si>
  <si>
    <t>A Gary Aaronson CPA PLLC</t>
  </si>
  <si>
    <t>Highbridge Community Development Corporation</t>
  </si>
  <si>
    <t>Shakespeare Watson L.P.</t>
  </si>
  <si>
    <t>1437 Shakespeare Avenue</t>
  </si>
  <si>
    <t>RiseBoro (formerly Ridgewood Buschwick Senior Citizen's Council)</t>
  </si>
  <si>
    <t>Bethany MH LLC</t>
  </si>
  <si>
    <t>Bethany Senior Homes</t>
  </si>
  <si>
    <t>Becky Meyer</t>
  </si>
  <si>
    <t>Wisconsin Redevelopment, LLC</t>
  </si>
  <si>
    <t>Silver City Townhomes, LLC</t>
  </si>
  <si>
    <t>Silver City Townhomes (WI)</t>
  </si>
  <si>
    <t>State Farm SIF</t>
  </si>
  <si>
    <t>MK Group CPAs &amp; Consultants LLC</t>
  </si>
  <si>
    <t>Willie Cervantes</t>
  </si>
  <si>
    <t>The Daveri Development Group, LLC</t>
  </si>
  <si>
    <t>DDG Greenleaf Manor LP</t>
  </si>
  <si>
    <t>Greenleaf Manor</t>
  </si>
  <si>
    <t>Haran &amp; Associates, Ltd.</t>
  </si>
  <si>
    <t>Scott Canel and Associates</t>
  </si>
  <si>
    <t>Glen Oaks, LP</t>
  </si>
  <si>
    <t>Glen Oak Tower</t>
  </si>
  <si>
    <t>Nancy Chavez</t>
  </si>
  <si>
    <t>LUCHA</t>
  </si>
  <si>
    <t>Borinquen Bella Limited Partnership</t>
  </si>
  <si>
    <t>Borinquen Bella (IL)</t>
  </si>
  <si>
    <t>Allied Housing Inc.</t>
  </si>
  <si>
    <t>Allied 34320 Fremont, L.P.</t>
  </si>
  <si>
    <t>Fremont Family Apartments</t>
  </si>
  <si>
    <t>Silicon Valley Bank SIF IV</t>
  </si>
  <si>
    <t>MP Moorpark Associates, L.P.</t>
  </si>
  <si>
    <t>Immanuel-Sobrato Community</t>
  </si>
  <si>
    <t>MP Avance Associates, L.P.</t>
  </si>
  <si>
    <t>Avance</t>
  </si>
  <si>
    <t>Spiteri, Narasky &amp; Daley, LLP</t>
  </si>
  <si>
    <t>Satellite Affordable Housing Associates</t>
  </si>
  <si>
    <t>Sunflower Irby, L.P.</t>
  </si>
  <si>
    <t>Sunflower Hill at Irby Ranch</t>
  </si>
  <si>
    <t>Silicon Valley Bank SIF III</t>
  </si>
  <si>
    <t>MP Acalanes Associates, LP</t>
  </si>
  <si>
    <t>Posolmi Place (aka Eight Trees)</t>
  </si>
  <si>
    <t>Bridge Housing Corporation</t>
  </si>
  <si>
    <t>Bay Meadows Affordable Associates, LP</t>
  </si>
  <si>
    <t>Bay Meadows (aka Montara Apartments)</t>
  </si>
  <si>
    <t>Mercy Housing California 59 LP</t>
  </si>
  <si>
    <t>Casa de la Mision</t>
  </si>
  <si>
    <t>MANZANITA, L.P.</t>
  </si>
  <si>
    <t>Manzanita Family Housing</t>
  </si>
  <si>
    <t>University Senior Apartments L.P.</t>
  </si>
  <si>
    <t>University Avenue Senior Apartments</t>
  </si>
  <si>
    <t>Silicon Valley Bank SIF II</t>
  </si>
  <si>
    <t>MP Mosaic Garden Associates, L.P.</t>
  </si>
  <si>
    <t>Mosaic Garden</t>
  </si>
  <si>
    <t>Harper Crossing LP</t>
  </si>
  <si>
    <t>Harper Crossing</t>
  </si>
  <si>
    <t>Mercy Housing California 66, L.P.</t>
  </si>
  <si>
    <t>Colma Vets Village</t>
  </si>
  <si>
    <t>The Core Companies</t>
  </si>
  <si>
    <t>Willow Housing, L.P.</t>
  </si>
  <si>
    <t>Willow Housing (CA)</t>
  </si>
  <si>
    <t>Silicon Valley Bank SIF (Sold to USB from Silicon)</t>
  </si>
  <si>
    <t>Tenderloin Neighborhood Development Corporation</t>
  </si>
  <si>
    <t>Rosa Parks II L.P.</t>
  </si>
  <si>
    <t>Rosa Parks Phase 2 aka Wilie B Kennedy</t>
  </si>
  <si>
    <t>Logan Place, LP</t>
  </si>
  <si>
    <t>Logan Place (CA)</t>
  </si>
  <si>
    <t>B Grand, L.P.</t>
  </si>
  <si>
    <t>Hayward Senior II (aka Weinreb Place)</t>
  </si>
  <si>
    <t>Mercy Housing, Inc.</t>
  </si>
  <si>
    <t>Mercy Housing California 62, L.P., a California Limited Partnership</t>
  </si>
  <si>
    <t>280 Beale Street Apartments (fka Transbay Block 6)</t>
  </si>
  <si>
    <t>1822 Housing LP</t>
  </si>
  <si>
    <t>Tioga Family Center</t>
  </si>
  <si>
    <t>Regional VIII - Chicago</t>
  </si>
  <si>
    <t>Tierra Linda Limited Partnership</t>
  </si>
  <si>
    <t>Tierra Linda</t>
  </si>
  <si>
    <t>Jonathan Lytle</t>
  </si>
  <si>
    <t>Catholic Charities, Diocese of Joliet Affordable Housing Corporation</t>
  </si>
  <si>
    <t>St. Ann's Senior Residences. LP</t>
  </si>
  <si>
    <t>St Elizabeth f/k/a St Ann's Senior Residences</t>
  </si>
  <si>
    <t>SVA Certified Public Accountants</t>
  </si>
  <si>
    <t>Housing Authority of the County of Outagamie</t>
  </si>
  <si>
    <t>Randall Court Redevelopment, LLC</t>
  </si>
  <si>
    <t>Randall Court</t>
  </si>
  <si>
    <t>CommonBond Communities</t>
  </si>
  <si>
    <t>CB PRG Portfolio II Limited Partnership, a Minnesota limited partnership</t>
  </si>
  <si>
    <t>PRG II</t>
  </si>
  <si>
    <t>CB PRG I Portfolio Limited Partnership</t>
  </si>
  <si>
    <t>PRG I</t>
  </si>
  <si>
    <t>Grossman St. Amour</t>
  </si>
  <si>
    <t>Housing Visions Consultants, Inc.</t>
  </si>
  <si>
    <t>Oneonta Heights, LLC</t>
  </si>
  <si>
    <t>Oneonta Heights</t>
  </si>
  <si>
    <t>Over The Rainbow Association</t>
  </si>
  <si>
    <t>Midtown Crossing Apartments LP</t>
  </si>
  <si>
    <t>Midtown Crossing</t>
  </si>
  <si>
    <t>Lehigh Park Apartments, LLC</t>
  </si>
  <si>
    <t>Lehigh Park Apartments</t>
  </si>
  <si>
    <t>Bonadio &amp; Co LLP</t>
  </si>
  <si>
    <t>Lakeview Mental Health Services, Inc.</t>
  </si>
  <si>
    <t>Lakeview Macedon, L.P.</t>
  </si>
  <si>
    <t>Lakeview Macedon</t>
  </si>
  <si>
    <t>WIPFLI, LLP (Lincolnshire, IL)</t>
  </si>
  <si>
    <t>Christian County Development Corporation</t>
  </si>
  <si>
    <t>Hershey Tower Senior Village LP</t>
  </si>
  <si>
    <t>Hershey Tower Senior Village</t>
  </si>
  <si>
    <t>Plante Moran, LLC (Michigan)</t>
  </si>
  <si>
    <t>Michigan Nonprofit Housing Corporation</t>
  </si>
  <si>
    <t>Greenwood Villa Westland Limited Dividend Housing Association, LLC</t>
  </si>
  <si>
    <t>Greenwood Village</t>
  </si>
  <si>
    <t>National Church Residences</t>
  </si>
  <si>
    <t>Friendship Manor Senior Housing Limited Partnership</t>
  </si>
  <si>
    <t>Friendship Manor</t>
  </si>
  <si>
    <t>Lemler Group, LLC</t>
  </si>
  <si>
    <t>Financial Equity Associates, Inc.</t>
  </si>
  <si>
    <t>Edgewood Group Limited Partnership</t>
  </si>
  <si>
    <t>Edgewood Apartments</t>
  </si>
  <si>
    <t>Housing Authority of the City of Oshkosh</t>
  </si>
  <si>
    <t>Cumberland Court Master Development, LLC</t>
  </si>
  <si>
    <t>Cumberland Court Phase 1 &amp; 2</t>
  </si>
  <si>
    <t>Heveron &amp; Company CPAs, PLLC</t>
  </si>
  <si>
    <t>PathStone</t>
  </si>
  <si>
    <t>Crerand Commons LLC</t>
  </si>
  <si>
    <t>Crerand Commons II</t>
  </si>
  <si>
    <t>Creekview Apartments, L.P.</t>
  </si>
  <si>
    <t>Creekview Senior Apartments</t>
  </si>
  <si>
    <t>McGowen Hurst Clark &amp; Smith, P.C.</t>
  </si>
  <si>
    <t>Newbury Management Company</t>
  </si>
  <si>
    <t>Corinthian Gardens Associates, L.P.</t>
  </si>
  <si>
    <t>Corinthian Gardens</t>
  </si>
  <si>
    <t>Tidwell Group (Columbus, OH)</t>
  </si>
  <si>
    <t>Clark East Limted Dividend Housing Association Limited Partnership</t>
  </si>
  <si>
    <t>Clark East Tower</t>
  </si>
  <si>
    <t>Amherst Gardens LP</t>
  </si>
  <si>
    <t>Amherst Gardens Apartments</t>
  </si>
  <si>
    <t>UPHoldings</t>
  </si>
  <si>
    <t>UPD 47th Street, LP</t>
  </si>
  <si>
    <t>El Zocalo (f/k/a Back Of The Yards New City)</t>
  </si>
  <si>
    <t>Beene, Garter &amp; Company</t>
  </si>
  <si>
    <t>Dwelling Place of Grand Rapids, Inc.</t>
  </si>
  <si>
    <t>Roosevelt Limited Dividend Housing Association Limited Partnership</t>
  </si>
  <si>
    <t>Roosevelt Apartments</t>
  </si>
  <si>
    <t>Urban Builders Collaborative LLC (UBC)</t>
  </si>
  <si>
    <t>Hilltop Partners Urban Renewal I LLC</t>
  </si>
  <si>
    <t>The Hilltop</t>
  </si>
  <si>
    <t>UPD Parkview, LP, an Illinois limited partnership</t>
  </si>
  <si>
    <t>Parkview</t>
  </si>
  <si>
    <t>PATH Ventures</t>
  </si>
  <si>
    <t>SKID ROW CENTRAL 1 LP</t>
  </si>
  <si>
    <t>Skid Row Central 1</t>
  </si>
  <si>
    <t>Regional Secondary II - California</t>
  </si>
  <si>
    <t>New Pershing Apartments, L.P.</t>
  </si>
  <si>
    <t>New Pershing Apartments -Secondary 2017</t>
  </si>
  <si>
    <t>Maddox &amp; Associates APC</t>
  </si>
  <si>
    <t>Volunteers of America-Los Angeles (VOA)</t>
  </si>
  <si>
    <t>Navy Village VOA Affordable Housing, L.P.</t>
  </si>
  <si>
    <t>Navy Village - Secondary 2017</t>
  </si>
  <si>
    <t>Los Angeles Family Housing Corporation (LAHC)</t>
  </si>
  <si>
    <t>Day Street, L.P.</t>
  </si>
  <si>
    <t>Day Street Apartments - Secondary 2017</t>
  </si>
  <si>
    <t>C and C Development Co., LLC</t>
  </si>
  <si>
    <t>Citrus Circle Apartments, LP</t>
  </si>
  <si>
    <t>Citrus Circle Apartments - Secondary 2017</t>
  </si>
  <si>
    <t>Whittlesey</t>
  </si>
  <si>
    <t>Bristol (CT) Housing Authority (BHA)</t>
  </si>
  <si>
    <t>Zbikowski Park Neighborhood LP</t>
  </si>
  <si>
    <t>Zbikowski Park</t>
  </si>
  <si>
    <t>Regional Fund VII</t>
  </si>
  <si>
    <t>Beacon Interfaith Housing Collaborative</t>
  </si>
  <si>
    <t>Prior Crossing Housing LP</t>
  </si>
  <si>
    <t>Prior Crossing</t>
  </si>
  <si>
    <t>Parkway Meadows Ann Arbor, LDHA</t>
  </si>
  <si>
    <t>Parkway Meadows</t>
  </si>
  <si>
    <t>Barnes, Dennig &amp; Co., Ltd</t>
  </si>
  <si>
    <t>TWG Development, LLC</t>
  </si>
  <si>
    <t>Oxford Place Senior Apartments, L.P.</t>
  </si>
  <si>
    <t>Oxford Place Senior Apartments</t>
  </si>
  <si>
    <t>Morton School Senior Apartments, LP</t>
  </si>
  <si>
    <t>Morton School Senior Apartments</t>
  </si>
  <si>
    <t>RSM (Des Moines)</t>
  </si>
  <si>
    <t>CT Development</t>
  </si>
  <si>
    <t>MLK Crossing Senior Apartments, LLLP</t>
  </si>
  <si>
    <t>MLK Crossing Senior Apartments</t>
  </si>
  <si>
    <t>A Safe Haven Foundation (IL)</t>
  </si>
  <si>
    <t>Melrose Park Veteran Housing, LP</t>
  </si>
  <si>
    <t>Melrose Park Veterans Housing</t>
  </si>
  <si>
    <t>3D Development Group, LLC (NY)</t>
  </si>
  <si>
    <t>5251 Parkside Limited Partnership</t>
  </si>
  <si>
    <t>Liberty Apartments at Parkside (aka Housing for Veteran's of Canandaigua)</t>
  </si>
  <si>
    <t>LCH36 Limited Dividend Housing Association Limited Partnership</t>
  </si>
  <si>
    <t>LCH36</t>
  </si>
  <si>
    <t>Molly Gillis</t>
  </si>
  <si>
    <t>Ansonia Properties, LLC</t>
  </si>
  <si>
    <t>Ansonia LVE, LP</t>
  </si>
  <si>
    <t>LAKE VILLAGE EAST APARTMENTS</t>
  </si>
  <si>
    <t>Mountjoy Chilton Medley LLP</t>
  </si>
  <si>
    <t>Samuel Stephens</t>
  </si>
  <si>
    <t>The Housing Partnership, Inc.</t>
  </si>
  <si>
    <t>KDVA Homes 2, LLLP</t>
  </si>
  <si>
    <t>KCADV Homes Lexington</t>
  </si>
  <si>
    <t>Thresholds</t>
  </si>
  <si>
    <t>Humboldt Apartments, LP</t>
  </si>
  <si>
    <t>Humboldt House</t>
  </si>
  <si>
    <t>Project for Pride in Living, Inc.</t>
  </si>
  <si>
    <t>Hawthorne EcoVillage Limited Partnership</t>
  </si>
  <si>
    <t>Hawthorne EcoVillage Apartments</t>
  </si>
  <si>
    <t>Otis Atwell CPA</t>
  </si>
  <si>
    <t>The Caleb Foundation, Inc.</t>
  </si>
  <si>
    <t>Caleb Waterbury, L.P.</t>
  </si>
  <si>
    <t>Frost Homestead</t>
  </si>
  <si>
    <t>Bear Development, LLC</t>
  </si>
  <si>
    <t>Family Court Rehabilitation, LLC</t>
  </si>
  <si>
    <t>Fox River Townhomes f/k/a Family Court Townhomes</t>
  </si>
  <si>
    <t>Impact Seven, Inc.</t>
  </si>
  <si>
    <t>Artist Lofts, LLC</t>
  </si>
  <si>
    <t>Artist Lofts</t>
  </si>
  <si>
    <t>Arbor Marion Limited Partnership</t>
  </si>
  <si>
    <t>Arbor at Lindale Trail</t>
  </si>
  <si>
    <t>Hamlin Bell Associates, LP</t>
  </si>
  <si>
    <t>Hamlin Bell</t>
  </si>
  <si>
    <t>Walnut Avenue Homes, LLC</t>
  </si>
  <si>
    <t>Walnut Avenue Homes</t>
  </si>
  <si>
    <t>Alden Foundation</t>
  </si>
  <si>
    <t>Woodridge Horizon Limited Partnership</t>
  </si>
  <si>
    <t>Woodridge Horizon Senior Living Community</t>
  </si>
  <si>
    <t>JGV, Inc.</t>
  </si>
  <si>
    <t>Grand &amp; Rogers Group L.P.</t>
  </si>
  <si>
    <t>Grand Rogers Cluster</t>
  </si>
  <si>
    <t>Walled Lake Villa Walled Lake, LDHA</t>
  </si>
  <si>
    <t>Walled Lake</t>
  </si>
  <si>
    <t>DDG PHILHAVEN, LP</t>
  </si>
  <si>
    <t>PhilHaven</t>
  </si>
  <si>
    <t>Yeo &amp; Yeo, P.C.</t>
  </si>
  <si>
    <t>West Arbor Limited Dividend Housing Association Limited Partnership</t>
  </si>
  <si>
    <t>West Arbor</t>
  </si>
  <si>
    <t>Regional Fund V - Chicago</t>
  </si>
  <si>
    <t>Commonwealth Development Corporation</t>
  </si>
  <si>
    <t>Union Square Apartments, LLC</t>
  </si>
  <si>
    <t>Union Square (WI)</t>
  </si>
  <si>
    <t>Turnstone Development Corporation</t>
  </si>
  <si>
    <t>Thorncreek Senior Living, L.P.</t>
  </si>
  <si>
    <t>Thorncreek Senior Living</t>
  </si>
  <si>
    <t>Southwick Apartments, LP</t>
  </si>
  <si>
    <t>Southwick Apartments (IL)</t>
  </si>
  <si>
    <t>Baker Tilly Virchow Krause, LLP (Madison)</t>
  </si>
  <si>
    <t>Gorman and Company, Inc.</t>
  </si>
  <si>
    <t>Sherman Park Homeowners Initiateve, LLC</t>
  </si>
  <si>
    <t>Sherman Park Homeowners Initiative</t>
  </si>
  <si>
    <t>Newbury Place, LLC</t>
  </si>
  <si>
    <t>Newbury Place</t>
  </si>
  <si>
    <t>Elementary School Apartments, LLC</t>
  </si>
  <si>
    <t>Historic School</t>
  </si>
  <si>
    <t>Fraser Woods Fraser Limited Dividend Housing Association, LLC</t>
  </si>
  <si>
    <t>Fraser Woods</t>
  </si>
  <si>
    <t>CB CATHEDRAL HILL LIMITED PARTNERSHIP</t>
  </si>
  <si>
    <t>Cathedral Hill Homes</t>
  </si>
  <si>
    <t>Breton Village Green Grand Rapids, LDHA</t>
  </si>
  <si>
    <t>Breton Village</t>
  </si>
  <si>
    <t>Anishinabe Bii Gii Wiin Housing LP</t>
  </si>
  <si>
    <t>Anishinabe Bii Gii Wiin</t>
  </si>
  <si>
    <t>Flaherty &amp; Collins Construction, Inc.</t>
  </si>
  <si>
    <t>2700 University FC, LP</t>
  </si>
  <si>
    <t>2700 University at Westgate</t>
  </si>
  <si>
    <t>The Resurrection Project</t>
  </si>
  <si>
    <t>Casa Queretaro LP</t>
  </si>
  <si>
    <t>Casa Queretaro</t>
  </si>
  <si>
    <t>Maner Costerisan CPAs</t>
  </si>
  <si>
    <t>Communities First, Inc.</t>
  </si>
  <si>
    <t>Swayze Court Apartments Limited Dividend Housing Association Limited Partnership</t>
  </si>
  <si>
    <t>Swayze Apartments</t>
  </si>
  <si>
    <t>Churchill Senior Residential, LLC</t>
  </si>
  <si>
    <t>The Colony Senior Community, L.P.</t>
  </si>
  <si>
    <t>Evergreen at The Colony - Secondary 2016</t>
  </si>
  <si>
    <t>Regional Fund IX - Texas</t>
  </si>
  <si>
    <t>Englewood Development Company, Inc. (ECDC)</t>
  </si>
  <si>
    <t>Aurora Village, L.P.</t>
  </si>
  <si>
    <t>Aurora Village (AZ) - Secondary 2016</t>
  </si>
  <si>
    <t>LifeNet Community Behavioral Healthcare</t>
  </si>
  <si>
    <t>Hebron 2013 Senior Community, L.P.</t>
  </si>
  <si>
    <t>Evergreen at Arbor Hills - Secondary 2016</t>
  </si>
  <si>
    <t>HuntJon LLC</t>
  </si>
  <si>
    <t>Palisades of Inwood Apartments, LP</t>
  </si>
  <si>
    <t>Palisades of Inwood (TX) - Secondary 2016</t>
  </si>
  <si>
    <t>Housing Trust of Rutland County (VT)</t>
  </si>
  <si>
    <t>Watkins Housing Limited Partnership</t>
  </si>
  <si>
    <t>Watkins School &amp; Carriage House</t>
  </si>
  <si>
    <t>Regional Fund IV</t>
  </si>
  <si>
    <t>Conifer Realty, LLC</t>
  </si>
  <si>
    <t>St. Joseph Preservation, LLC</t>
  </si>
  <si>
    <t>St. Joseph's (NY)</t>
  </si>
  <si>
    <t>BK Simpson Dawson Limited Partnership</t>
  </si>
  <si>
    <t>Simpson Dawson TPT</t>
  </si>
  <si>
    <t>Salina Crossing, LLC</t>
  </si>
  <si>
    <t>Salina Crossing</t>
  </si>
  <si>
    <t>Summit Properties</t>
  </si>
  <si>
    <t>Quail IV Limited Partnership</t>
  </si>
  <si>
    <t>Quail Ridge Senior Housing (NH)</t>
  </si>
  <si>
    <t>RSM (Boston)</t>
  </si>
  <si>
    <t>AHSC Middlebury Arms LLC</t>
  </si>
  <si>
    <t>Middlebury Arms</t>
  </si>
  <si>
    <t>SHP Acquisitions LLC</t>
  </si>
  <si>
    <t>New Hadley LLC</t>
  </si>
  <si>
    <t>Hadley West</t>
  </si>
  <si>
    <t>Freed Maxick CPAs, PC</t>
  </si>
  <si>
    <t>Belmont Housing Resources for WNY, Inc.</t>
  </si>
  <si>
    <t>Bellamy Commons, LLC</t>
  </si>
  <si>
    <t>Bellamy Commons</t>
  </si>
  <si>
    <t>TRIO at Encore, LP</t>
  </si>
  <si>
    <t>Trio at Encore - Secondary 2014</t>
  </si>
  <si>
    <t>Regional Fund II</t>
  </si>
  <si>
    <t>Moss Park Partners Ltd</t>
  </si>
  <si>
    <t>Moss Park - Secondary 2014</t>
  </si>
  <si>
    <t>Hammock Harbor Group Partners, Ltd.</t>
  </si>
  <si>
    <t>Hammock Harbor - Secondary 2014</t>
  </si>
  <si>
    <t>New Pisgah Missionary Baptist Church</t>
  </si>
  <si>
    <t>Veterans New Beginnings, LP</t>
  </si>
  <si>
    <t>Veterans New Beginnings</t>
  </si>
  <si>
    <t>Regional Fund I</t>
  </si>
  <si>
    <t>Roseland Place Limited Partnership</t>
  </si>
  <si>
    <t>Roseland Place - BOACHIF V 2009 - Secondary 2013</t>
  </si>
  <si>
    <t>Kittle Property Group, Inc.</t>
  </si>
  <si>
    <t>Pebble Ridge Apartments, L.P.</t>
  </si>
  <si>
    <t>Pebble Ridge</t>
  </si>
  <si>
    <t>Renaissance Realty Group, Inc. (RRG)</t>
  </si>
  <si>
    <t>Kilpatrick Renaissance LP</t>
  </si>
  <si>
    <t>Kilpatrick Renaissance</t>
  </si>
  <si>
    <t>AAFCPAs (Alexander Aronson &amp; Finning)</t>
  </si>
  <si>
    <t>Lena Park Community Development Corporation</t>
  </si>
  <si>
    <t>Olmsted Green Rental III LLC</t>
  </si>
  <si>
    <t>Olmsted III - Secondary  2013</t>
  </si>
  <si>
    <t>RBS Citizens SIF</t>
  </si>
  <si>
    <t>Housing Authority of Delaware County (PA)</t>
  </si>
  <si>
    <t>Fairgrounds Housing Partnership IV LP</t>
  </si>
  <si>
    <t>Delaware County Fairgrounds IV - Secondary 2013</t>
  </si>
  <si>
    <t>Brinshore Development, LLC</t>
  </si>
  <si>
    <t>Pendleton Flats KC, LLC</t>
  </si>
  <si>
    <t>Pendleton Flats</t>
  </si>
  <si>
    <t>Pendleton Flats Middle Tier LLC</t>
  </si>
  <si>
    <t>Liberty Affordable Housing, Inc.</t>
  </si>
  <si>
    <t>Peaceful Valley Townhouses L.P.</t>
  </si>
  <si>
    <t>Peaceful Valley</t>
  </si>
  <si>
    <t>One Economy I</t>
  </si>
  <si>
    <t>Neighborhood Rejuvenation Partners</t>
  </si>
  <si>
    <t>Park Boulevard IB, L.P.</t>
  </si>
  <si>
    <t>Park Boulevard IB</t>
  </si>
  <si>
    <t>Lisa Robinson</t>
  </si>
  <si>
    <t>Artspace Hiawatha Limited Partnership</t>
  </si>
  <si>
    <t>Hiawatha Artist Lofts</t>
  </si>
  <si>
    <t>Wieland and Associates</t>
  </si>
  <si>
    <t>Lawndale Christian Development Corporation</t>
  </si>
  <si>
    <t>Fountain View Apartments Limited Partnership</t>
  </si>
  <si>
    <t>Fountain View Apartments (IL)</t>
  </si>
  <si>
    <t>EAH, Inc.</t>
  </si>
  <si>
    <t>San Pablo Senior Associates II, L.P.</t>
  </si>
  <si>
    <t>Casa Adobe Senior Apartments</t>
  </si>
  <si>
    <t>Creekside Woods Limited Partnership</t>
  </si>
  <si>
    <t>Creekside Apartments (OR)</t>
  </si>
  <si>
    <t>Bjorklund Montplaisir, CPA's</t>
  </si>
  <si>
    <t>Homes for Good</t>
  </si>
  <si>
    <t>Turtle Creek Apartments Limited Partnership</t>
  </si>
  <si>
    <t>Turtle Creek</t>
  </si>
  <si>
    <t>N.Y. Residential Property Works Inc.</t>
  </si>
  <si>
    <t>West 146th Street, LP</t>
  </si>
  <si>
    <t>West 146th Street NEP</t>
  </si>
  <si>
    <t>NYEF 2008</t>
  </si>
  <si>
    <t>John R. Monaco</t>
  </si>
  <si>
    <t>Tania Garrido</t>
  </si>
  <si>
    <t>Camila Fernandez</t>
  </si>
  <si>
    <t>Global Partners, LLC</t>
  </si>
  <si>
    <t>Mid-Harlem Apartments, L.P.</t>
  </si>
  <si>
    <t>West 131st Street Cluster</t>
  </si>
  <si>
    <t>Arlia &amp; Associates CPA's LLP</t>
  </si>
  <si>
    <t>Direct Building Management</t>
  </si>
  <si>
    <t>Cooper and Decatur, LP</t>
  </si>
  <si>
    <t>Cooper Street NEP</t>
  </si>
  <si>
    <t>New Horizon Management LLC</t>
  </si>
  <si>
    <t>Alexander Ave Associates L.P.</t>
  </si>
  <si>
    <t>Alexander Ave Cluster</t>
  </si>
  <si>
    <t>Gloria Homes Apts. L.P.</t>
  </si>
  <si>
    <t>Eighth Avenue NEP</t>
  </si>
  <si>
    <t>Wales Group, LP</t>
  </si>
  <si>
    <t>Wales Avenue NEP</t>
  </si>
  <si>
    <t>Harlem Congregations for Community Improvement</t>
  </si>
  <si>
    <t>West 147th Street Apartments L.P.</t>
  </si>
  <si>
    <t>West 147th Street Apartments NRP</t>
  </si>
  <si>
    <t>NYEF 2006</t>
  </si>
  <si>
    <t>John W. Davis, CPA</t>
  </si>
  <si>
    <t>Anna Ortiz</t>
  </si>
  <si>
    <t>Covington Realty Services</t>
  </si>
  <si>
    <t>St. Nicholas W.126th St. LP</t>
  </si>
  <si>
    <t>West 126th Street Cluster</t>
  </si>
  <si>
    <t>Innovative Property Management &amp; Development Inc.</t>
  </si>
  <si>
    <t>Union Avenue Cluster, L.P.</t>
  </si>
  <si>
    <t>Union Avenue (NY)</t>
  </si>
  <si>
    <t>R. Kenyatta Punter &amp; Associates</t>
  </si>
  <si>
    <t>Quasar Realty Partners L.P.</t>
  </si>
  <si>
    <t>Seventh Ave Cluster NEP (Quasar)</t>
  </si>
  <si>
    <t>Guytech Management Services Inc.</t>
  </si>
  <si>
    <t>Norton Realty MG Cluster, L.P.</t>
  </si>
  <si>
    <t>Mother Gaston NEP (Norton)</t>
  </si>
  <si>
    <t>Rajoy Management Inc.</t>
  </si>
  <si>
    <t>Nanraj LP</t>
  </si>
  <si>
    <t>Montauk Avenue Cluster</t>
  </si>
  <si>
    <t>Community League of The Heights</t>
  </si>
  <si>
    <t>Luacaw Brownstones, L.P.</t>
  </si>
  <si>
    <t>Luacaw Brownstones</t>
  </si>
  <si>
    <t>Garcia Building Management Corp.</t>
  </si>
  <si>
    <t>E. 139th St. Cluster LP</t>
  </si>
  <si>
    <t>East 139th Street NEP</t>
  </si>
  <si>
    <t>Nos Quedamos</t>
  </si>
  <si>
    <t>Cauldwell Avenue Associates, L.P.</t>
  </si>
  <si>
    <t>Cauldwell Apartments</t>
  </si>
  <si>
    <t>Serlin Building Limited Partnership</t>
  </si>
  <si>
    <t>Bleecker Street - NEP</t>
  </si>
  <si>
    <t>Jack Lawrence &amp; Co (A division of Fuoco Group)</t>
  </si>
  <si>
    <t>West Harlem Group Assistance, Inc.(WHGA)</t>
  </si>
  <si>
    <t>WHGA Renaissance Apartments L.P.</t>
  </si>
  <si>
    <t>Renaissance Apartments NRP</t>
  </si>
  <si>
    <t>NYEF 2005</t>
  </si>
  <si>
    <t>Mutual Housing Association of New York (MHANY) Management Inc.</t>
  </si>
  <si>
    <t>MHANY 3 Associates, L.P.</t>
  </si>
  <si>
    <t>MHANY NRP (Acorn 3)</t>
  </si>
  <si>
    <t>NCheng LLP</t>
  </si>
  <si>
    <t>RSE Management LLC</t>
  </si>
  <si>
    <t>Melrose Cluster, L.P.</t>
  </si>
  <si>
    <t>Melrose Commons Cluster NEP</t>
  </si>
  <si>
    <t>Brooklyn Neighborhood Improvement Association</t>
  </si>
  <si>
    <t>Iyanu Houses, L.P.</t>
  </si>
  <si>
    <t>Iyanu Houses - NRP</t>
  </si>
  <si>
    <t>Lipsky, Goodkin &amp; Co., P.C.</t>
  </si>
  <si>
    <t>Phase Piggy Back, Inc.</t>
  </si>
  <si>
    <t>George Barbee LP</t>
  </si>
  <si>
    <t>George Barbee</t>
  </si>
  <si>
    <t>Krislen Management</t>
  </si>
  <si>
    <t>Crotona Park Housing L.P.</t>
  </si>
  <si>
    <t>Crotona Park Cluster</t>
  </si>
  <si>
    <t>Community Assisted Tenant Controlled Housing Inc (CATCH)</t>
  </si>
  <si>
    <t>Central Harlem Bradhurst, L.P.</t>
  </si>
  <si>
    <t>Bradhurst CATCH</t>
  </si>
  <si>
    <t>Corey Parson</t>
  </si>
  <si>
    <t>Beulah HDFC, Inc.</t>
  </si>
  <si>
    <t>BeulahLand Associates, L.P.</t>
  </si>
  <si>
    <t>BeulahLand</t>
  </si>
  <si>
    <t>South Bronx Community Management Co, Inc.</t>
  </si>
  <si>
    <t>Bella Vista, L.P.</t>
  </si>
  <si>
    <t>Bella Vista (NY)</t>
  </si>
  <si>
    <t>Abyssinian Development Corp.</t>
  </si>
  <si>
    <t>Arthur Ransome Houses,  L.P.</t>
  </si>
  <si>
    <t>Arthur Ransome NRP</t>
  </si>
  <si>
    <t>Christopher Perkowski</t>
  </si>
  <si>
    <t>Lower East Side Peoples Mutual Housing Association, Inc.</t>
  </si>
  <si>
    <t>Permanence LP</t>
  </si>
  <si>
    <t>Permanence</t>
  </si>
  <si>
    <t>West Bushwick NRP Associates LP</t>
  </si>
  <si>
    <t>West Bushwick NRP</t>
  </si>
  <si>
    <t>NYEF 2004</t>
  </si>
  <si>
    <t>Lemor Realty Corporation</t>
  </si>
  <si>
    <t>CHG Housing, LP</t>
  </si>
  <si>
    <t>West 145th Street Cluster</t>
  </si>
  <si>
    <t>Cathedral Parkway Development L.P.</t>
  </si>
  <si>
    <t>West 111th Street</t>
  </si>
  <si>
    <t>Urban Renaissance Collaboration L.P.</t>
  </si>
  <si>
    <t>Urban Renaissance</t>
  </si>
  <si>
    <t>West Nicholas Realty Corp</t>
  </si>
  <si>
    <t>West Nicholas Associates, L.P.</t>
  </si>
  <si>
    <t>St. Nicholas - NEP</t>
  </si>
  <si>
    <t>Precise Management Inc.</t>
  </si>
  <si>
    <t>Sheffield Cluster Development, L.P.</t>
  </si>
  <si>
    <t>Sheffield Cluster</t>
  </si>
  <si>
    <t>City Property Management &amp; Development Inc.</t>
  </si>
  <si>
    <t>East 115th Street, LP</t>
  </si>
  <si>
    <t>East 115th Street Cluster</t>
  </si>
  <si>
    <t>Cypress Corners L.P.</t>
  </si>
  <si>
    <t>Cypress Corners</t>
  </si>
  <si>
    <t>Bulger Buildings, L.P., a New York limited partnership</t>
  </si>
  <si>
    <t>Bulger</t>
  </si>
  <si>
    <t>Acquavella, Chiarelli, Shuster, LLP</t>
  </si>
  <si>
    <t>Constance Wright</t>
  </si>
  <si>
    <t>Jonathan Feigenbaum</t>
  </si>
  <si>
    <t>Amsterdam Convent Realty Associates LP</t>
  </si>
  <si>
    <t>Amsterdam Avenue NEP</t>
  </si>
  <si>
    <t>WHGA Lenox Housing Associates, L.P.</t>
  </si>
  <si>
    <t>WHGA Lenox Housing</t>
  </si>
  <si>
    <t>NYEF 2003</t>
  </si>
  <si>
    <t>KBL, LLP</t>
  </si>
  <si>
    <t>Coy La Sister</t>
  </si>
  <si>
    <t>West 141st Street, L.P.</t>
  </si>
  <si>
    <t>W. 141st Street</t>
  </si>
  <si>
    <t>West 137th Street, L.P.</t>
  </si>
  <si>
    <t>W. 137th Street</t>
  </si>
  <si>
    <t>Miracle Makers, Inc.</t>
  </si>
  <si>
    <t>Ralph-Gates Cluster L.P.</t>
  </si>
  <si>
    <t>Ralph Gates Cluster NRP</t>
  </si>
  <si>
    <t>Malcolm Shabazz Development Corporation</t>
  </si>
  <si>
    <t>Malcolm Shabazz LP</t>
  </si>
  <si>
    <t>FSA Development LLC</t>
  </si>
  <si>
    <t>Lexington Avenue L.P.</t>
  </si>
  <si>
    <t>Lexington</t>
  </si>
  <si>
    <t>Brooklyn Neighborhood HDFC (fka Metropolitan Houses HDFC)</t>
  </si>
  <si>
    <t>HT Jericho, LP</t>
  </si>
  <si>
    <t>HT Jericho-NRP</t>
  </si>
  <si>
    <t>Clinton Housing Development Company, Inc.</t>
  </si>
  <si>
    <t>Clinton Housing West 53rd Partners, L.P.</t>
  </si>
  <si>
    <t>Clinton Old School and Flats</t>
  </si>
  <si>
    <t>Chauncey Sumpter L.P.</t>
  </si>
  <si>
    <t>Chauncey Sumpter</t>
  </si>
  <si>
    <t>Bronx Shepherds Restoration Corporation</t>
  </si>
  <si>
    <t>932 East 173rd Street L.P.</t>
  </si>
  <si>
    <t>Bronx Shepherds NRP</t>
  </si>
  <si>
    <t>Beck Street Cluster, L.P.</t>
  </si>
  <si>
    <t>Beck Street</t>
  </si>
  <si>
    <t>Kudisch, Oster &amp; Company LLC</t>
  </si>
  <si>
    <t>Youth Action Program and Homes</t>
  </si>
  <si>
    <t>Youth Action Community Housing, L.P.</t>
  </si>
  <si>
    <t>Y.A. Community Housing</t>
  </si>
  <si>
    <t>NYEF 2002</t>
  </si>
  <si>
    <t>El Barrio Operation Fightback</t>
  </si>
  <si>
    <t>San Jose, L.P.</t>
  </si>
  <si>
    <t>San Jose</t>
  </si>
  <si>
    <t>SEBCO Development, Inc.</t>
  </si>
  <si>
    <t>Rosina Associates , LP</t>
  </si>
  <si>
    <t>Rosina Associates Houses</t>
  </si>
  <si>
    <t>ELH Mgmt. LLC</t>
  </si>
  <si>
    <t>Pacific Village, LP</t>
  </si>
  <si>
    <t>Pacific Street Cluster</t>
  </si>
  <si>
    <t>Old Harlem Road, L.P.</t>
  </si>
  <si>
    <t>Old Harlem Road</t>
  </si>
  <si>
    <t>South Side United Housing Development Fund Corp.</t>
  </si>
  <si>
    <t>South Ninth &amp; Bedford, L.P.</t>
  </si>
  <si>
    <t>Los Sures NRP</t>
  </si>
  <si>
    <t>Garden of Eden Associates LP</t>
  </si>
  <si>
    <t>Garden of Eden</t>
  </si>
  <si>
    <t>Black Veterans for Social Justice, Inc.</t>
  </si>
  <si>
    <t>El Dorado L.P.</t>
  </si>
  <si>
    <t>El Dorado</t>
  </si>
  <si>
    <t>EHD Corporation</t>
  </si>
  <si>
    <t>East 129th Street Cluster L.P.</t>
  </si>
  <si>
    <t>East 129th Street</t>
  </si>
  <si>
    <t>Crown Heights Jewish Community Council Inc.</t>
  </si>
  <si>
    <t>Crown Heights NRP Associates, L.P.</t>
  </si>
  <si>
    <t>Crown Heights NRP</t>
  </si>
  <si>
    <t>Luigi Laverghetta, CPA</t>
  </si>
  <si>
    <t>Belmont Arthur Avenue Local Development Corporation</t>
  </si>
  <si>
    <t>Clay-Walton, L.P.</t>
  </si>
  <si>
    <t>Clay Walton</t>
  </si>
  <si>
    <t>B &amp; R Management L.P.</t>
  </si>
  <si>
    <t>Bushwick</t>
  </si>
  <si>
    <t>Boynton Wheeler, L.P.</t>
  </si>
  <si>
    <t>Boynton &amp; Wheeler</t>
  </si>
  <si>
    <t>Bankole Houses, L.P.</t>
  </si>
  <si>
    <t>Bankole Houses</t>
  </si>
  <si>
    <t>West 128th Street L.P.</t>
  </si>
  <si>
    <t>W. 128th Street</t>
  </si>
  <si>
    <t>Velco Realty Corporation</t>
  </si>
  <si>
    <t>J &amp; Velco Co., L.P.</t>
  </si>
  <si>
    <t>Trinity Avenue</t>
  </si>
  <si>
    <t>NYEF 2001</t>
  </si>
  <si>
    <t>Richard Simon, CPA</t>
  </si>
  <si>
    <t>Manhattan Valley Development Corporation</t>
  </si>
  <si>
    <t>Quisqueya Associates, L.P.</t>
  </si>
  <si>
    <t>Quisqueya Associates</t>
  </si>
  <si>
    <t>Laura B. Thomas Houses L.P.</t>
  </si>
  <si>
    <t>Laura B Thomas Houses</t>
  </si>
  <si>
    <t>Darren K. Real Estate Management Company</t>
  </si>
  <si>
    <t>Howard Avenue Development L.P.</t>
  </si>
  <si>
    <t>Howard Avenue Cluster NYC</t>
  </si>
  <si>
    <t>Gateway Properties, LLC</t>
  </si>
  <si>
    <t>Gateway Properties L.P.</t>
  </si>
  <si>
    <t>Gateway NEP</t>
  </si>
  <si>
    <t>D.S. Community Management, Inc.</t>
  </si>
  <si>
    <t>Empire Holdings, LP</t>
  </si>
  <si>
    <t>Crown Heights/Flatbush Cluster</t>
  </si>
  <si>
    <t>Felicia Colon</t>
  </si>
  <si>
    <t>Bainbridge Cluster Associates, L.P.</t>
  </si>
  <si>
    <t>Bainbridge Street Cluster</t>
  </si>
  <si>
    <t>Shaun Covington, Leroy &amp; Kenneth Morrison</t>
  </si>
  <si>
    <t>129th Street Cluster Assoc., L.P.</t>
  </si>
  <si>
    <t>West 129th Street Cluster-NEP</t>
  </si>
  <si>
    <t>NYEF 2000 Series II</t>
  </si>
  <si>
    <t>C &amp; C Management, L.P.</t>
  </si>
  <si>
    <t>W. 122nd-123rd Street Cluster</t>
  </si>
  <si>
    <t>Paul O. Register Houses, L.P.</t>
  </si>
  <si>
    <t>Paul O. Register Houses</t>
  </si>
  <si>
    <t>Bushwick Properties Mgmt,  L.P.</t>
  </si>
  <si>
    <t>Eldert/Decatur St. Cluster-NEP</t>
  </si>
  <si>
    <t>Walton Cluster, LP</t>
  </si>
  <si>
    <t>Creston Avenue Cluster Phase I</t>
  </si>
  <si>
    <t>Quisqueya Housing Company L. P.</t>
  </si>
  <si>
    <t>Quisqueya Housing</t>
  </si>
  <si>
    <t>NYEF 2000 Series I</t>
  </si>
  <si>
    <t>Park Valley Associates, L.P.</t>
  </si>
  <si>
    <t>Park Valley (NY)</t>
  </si>
  <si>
    <t>NEB, L.P.</t>
  </si>
  <si>
    <t>N.E.B. L.P. (NRP)</t>
  </si>
  <si>
    <t>Padilla &amp; Company LLP</t>
  </si>
  <si>
    <t>Urban Strategies, Inc.</t>
  </si>
  <si>
    <t>Machull Redev. Assoc., L.P.</t>
  </si>
  <si>
    <t>Machull Redevelopment Associates</t>
  </si>
  <si>
    <t>La Puerta de Vitalidad, L.P.</t>
  </si>
  <si>
    <t>La Puerta de Vitalidad</t>
  </si>
  <si>
    <t>Clinton Housing West 52nd Partners, L.P.</t>
  </si>
  <si>
    <t>Clinton West 52nd Partners (Site 9A)</t>
  </si>
  <si>
    <t>Veterans Quincy Street Project, L.P.</t>
  </si>
  <si>
    <t>474 Quincy Street</t>
  </si>
  <si>
    <t>Marks Paneth LLP</t>
  </si>
  <si>
    <t>William R. Lucas, Inc.</t>
  </si>
  <si>
    <t>Gates Cluster Development L.P.</t>
  </si>
  <si>
    <t>Gates Avenue (Cluster) - NEP</t>
  </si>
  <si>
    <t>NYEF 1995 Series II</t>
  </si>
  <si>
    <t>Hirsch, Oelbaum, Bram &amp; Handover</t>
  </si>
  <si>
    <t>Southern Brooklyn Community Organization</t>
  </si>
  <si>
    <t>Southern Brooklyn Neighborhood Redevelopment Associates, L.P.</t>
  </si>
  <si>
    <t>Southern Brooklyn - NRP</t>
  </si>
  <si>
    <t>NYEF 1995 Series I</t>
  </si>
  <si>
    <t>Cypress Court Associates L. P.</t>
  </si>
  <si>
    <t>Cypress Court-NRP (NY)</t>
  </si>
  <si>
    <t>West Side Federation for Senior and Supportive Housing</t>
  </si>
  <si>
    <t>West 108th Street, L.P.</t>
  </si>
  <si>
    <t>West 108th Street Apartments</t>
  </si>
  <si>
    <t>New York Regional I</t>
  </si>
  <si>
    <t>1319-25 Southern Blvd LLC</t>
  </si>
  <si>
    <t>Southern Blvd Development (New)</t>
  </si>
  <si>
    <t>Workforce Housing Advisors</t>
  </si>
  <si>
    <t>WFHA Brooklyn L.P.</t>
  </si>
  <si>
    <t>Brooklyn Restoration</t>
  </si>
  <si>
    <t>Laurel EAH NC, L.P.</t>
  </si>
  <si>
    <t>The Laurel</t>
  </si>
  <si>
    <t>NEF Support Corp.</t>
  </si>
  <si>
    <t>Hollywood Community Housing Corporation</t>
  </si>
  <si>
    <t>Luna Vista LP</t>
  </si>
  <si>
    <t>Luna Vista</t>
  </si>
  <si>
    <t>Bimosedaa Housing Limited Partnership</t>
  </si>
  <si>
    <t>Bimosedaa</t>
  </si>
  <si>
    <t>Pando Aspen Grove of Community Heights, LP</t>
  </si>
  <si>
    <t>Pando Aspen Grove</t>
  </si>
  <si>
    <t>NEF Huntington</t>
  </si>
  <si>
    <t>Polk and Associates PLC</t>
  </si>
  <si>
    <t>Avalon Housing, Inc. (MI)</t>
  </si>
  <si>
    <t>Hilltop View Apartments LDHA, LP</t>
  </si>
  <si>
    <t>Hilltop View</t>
  </si>
  <si>
    <t>Gates Junction Senior Housing Limited Partnership</t>
  </si>
  <si>
    <t>Gates Junction</t>
  </si>
  <si>
    <t>Summit Lot 11, LP</t>
  </si>
  <si>
    <t>Summit at O'Brien Farm Lot 11 9%</t>
  </si>
  <si>
    <t>NEF 2023</t>
  </si>
  <si>
    <t>Summit Lot 10, LP</t>
  </si>
  <si>
    <t>Summit at O'Brien Farm Lot 10 4%</t>
  </si>
  <si>
    <t>MacArthur A, L.P.</t>
  </si>
  <si>
    <t>MacArthur Field - Phase A</t>
  </si>
  <si>
    <t>Harison Place CAI Limited Partnership</t>
  </si>
  <si>
    <t>Harison Place</t>
  </si>
  <si>
    <t>402 Flats, LLC</t>
  </si>
  <si>
    <t>Wilson Street</t>
  </si>
  <si>
    <t>NEF 2022</t>
  </si>
  <si>
    <t>People United for Sustainable Housing (PUSH) Buffalo</t>
  </si>
  <si>
    <t>West Side Homes LLC</t>
  </si>
  <si>
    <t>West Side Homes</t>
  </si>
  <si>
    <t>Over-the-Rhine Community Housing</t>
  </si>
  <si>
    <t>Barrister Apartments, LLC</t>
  </si>
  <si>
    <t>The Barrister</t>
  </si>
  <si>
    <t>Holladay Ventures</t>
  </si>
  <si>
    <t>619 at Old Stone Bridge Crossings, LP</t>
  </si>
  <si>
    <t>Stone Bridge Lofts</t>
  </si>
  <si>
    <t>Wendover Housing Partners</t>
  </si>
  <si>
    <t>Somerset Landings, L.t.d.</t>
  </si>
  <si>
    <t>Somerset Landings</t>
  </si>
  <si>
    <t>Doeren Mayhew</t>
  </si>
  <si>
    <t>MHT Housing, Inc.</t>
  </si>
  <si>
    <t>River Terrace II/MHT Limited Dividend Housing Association, LLC</t>
  </si>
  <si>
    <t>River Terrace</t>
  </si>
  <si>
    <t>Oikos Development Corporation</t>
  </si>
  <si>
    <t>Prairiebrooke Townhomes Owner, LP</t>
  </si>
  <si>
    <t>Prairiebrooke Townhomes</t>
  </si>
  <si>
    <t>Nicole Bush</t>
  </si>
  <si>
    <t>Church Community Housing Corporation (RI)</t>
  </si>
  <si>
    <t>Fifty Washington Square Newport L.P.</t>
  </si>
  <si>
    <t>Fifty Washington Square Redevelopment</t>
  </si>
  <si>
    <t>Steele Properties III, LLC</t>
  </si>
  <si>
    <t>Steele Claysburg LLC</t>
  </si>
  <si>
    <t>Claysburg II Tower</t>
  </si>
  <si>
    <t>DWR Development Group, LLC</t>
  </si>
  <si>
    <t>DWR OST, LP</t>
  </si>
  <si>
    <t>OST Lofts</t>
  </si>
  <si>
    <t>Tri City Village II / MHT Limited Dividend Housing Association, LLC</t>
  </si>
  <si>
    <t>Tri City Village</t>
  </si>
  <si>
    <t>NEF 2021</t>
  </si>
  <si>
    <t>Englewood Community Development Corporation</t>
  </si>
  <si>
    <t>Passage Indy, LP</t>
  </si>
  <si>
    <t>The Passage</t>
  </si>
  <si>
    <t>The Chicago Lighthouse Residences 4, LLC</t>
  </si>
  <si>
    <t>The Chicago Lighthouse Residences -- 4%</t>
  </si>
  <si>
    <t>CB Stonehouse Square LP</t>
  </si>
  <si>
    <t>Stonehouse Square Apartments</t>
  </si>
  <si>
    <t>Southfield Townhomes L.P.</t>
  </si>
  <si>
    <t>Southfield Townhouses</t>
  </si>
  <si>
    <t>Plante Moran, LLC (Ohio)</t>
  </si>
  <si>
    <t>Salem Village Senior Housing LP</t>
  </si>
  <si>
    <t>Salem Village</t>
  </si>
  <si>
    <t>Porrata Doria LLC</t>
  </si>
  <si>
    <t>Rafael Porrata-Doria Place</t>
  </si>
  <si>
    <t>Pinehurst Preservation Limited Dividend Housing Association Limited Partnership</t>
  </si>
  <si>
    <t>Pinehurst Townhomes</t>
  </si>
  <si>
    <t>Volunteers of America National Services</t>
  </si>
  <si>
    <t>Pine Grove VOA Affordable Housing, LP</t>
  </si>
  <si>
    <t>Pine Grove</t>
  </si>
  <si>
    <t>LivMoor Portfolio LLC</t>
  </si>
  <si>
    <t>PathStone Rural/Suburban Portfolio Project</t>
  </si>
  <si>
    <t>Celadon Holdings</t>
  </si>
  <si>
    <t>ROOTS ALB, L.P.</t>
  </si>
  <si>
    <t>Metropolitan Apartments(Roots) (Maria Elena Sifuentes)</t>
  </si>
  <si>
    <t>Affordable Housing Solutions, Inc.</t>
  </si>
  <si>
    <t>Manor Place Limited Partnership</t>
  </si>
  <si>
    <t>Manor Place</t>
  </si>
  <si>
    <t>Steele Landmark, LLC</t>
  </si>
  <si>
    <t>Landmark Village Apartments</t>
  </si>
  <si>
    <t>Citrin Cooperman</t>
  </si>
  <si>
    <t>Omni Development Corporation</t>
  </si>
  <si>
    <t>Joseph Caffey Apartments, LLC</t>
  </si>
  <si>
    <t>Joseph Caffey Apartments</t>
  </si>
  <si>
    <t>Jordan Caffey Townhomes, LLC</t>
  </si>
  <si>
    <t>Jordan Caffey Townhomes</t>
  </si>
  <si>
    <t>HTG Arlington LP</t>
  </si>
  <si>
    <t>Crescent Place</t>
  </si>
  <si>
    <t>Country View III Limited Dividend Housing Association LLC</t>
  </si>
  <si>
    <t>Country View</t>
  </si>
  <si>
    <t>Alliance Housing Incorporated</t>
  </si>
  <si>
    <t>3301 Nicollet Limited Partnership</t>
  </si>
  <si>
    <t>3301 Nicollet</t>
  </si>
  <si>
    <t>Columbia Residential</t>
  </si>
  <si>
    <t>2100 Memorial Redevelopment, LP</t>
  </si>
  <si>
    <t>2100 Memorial</t>
  </si>
  <si>
    <t>OAH Limited Partnership</t>
  </si>
  <si>
    <t>Ontario Affordable Housing</t>
  </si>
  <si>
    <t>Victoria Crossing Apartments, LP</t>
  </si>
  <si>
    <t>Victoria Crossing</t>
  </si>
  <si>
    <t>Casa Durango LP</t>
  </si>
  <si>
    <t>Casa Durango</t>
  </si>
  <si>
    <t>FJ &amp; Associates PLLC</t>
  </si>
  <si>
    <t>Housing Authority of Southeastern Utah</t>
  </si>
  <si>
    <t>Wingate village Development, LLC</t>
  </si>
  <si>
    <t>Wingate Village Townhomes</t>
  </si>
  <si>
    <t>NEF 2020 Series II</t>
  </si>
  <si>
    <t>Community Development Partners (NB-CA)</t>
  </si>
  <si>
    <t>Western Sun, LP</t>
  </si>
  <si>
    <t>Western Sun</t>
  </si>
  <si>
    <t>Hong Nguyen</t>
  </si>
  <si>
    <t>Mission Housing, LLC</t>
  </si>
  <si>
    <t>Mission Housing, LP</t>
  </si>
  <si>
    <t>Trellis @ Mission</t>
  </si>
  <si>
    <t>Southern Commons OKC, LLC</t>
  </si>
  <si>
    <t>Southern Commons</t>
  </si>
  <si>
    <t>Richton Park Senior Apartments, LP</t>
  </si>
  <si>
    <t>Richton Park</t>
  </si>
  <si>
    <t>Womens Opportunity Realty Corporation</t>
  </si>
  <si>
    <t>PV Exeter Apartments, LP</t>
  </si>
  <si>
    <t>Pine View Apartments</t>
  </si>
  <si>
    <t>Housing Authority of the County of Umatilla</t>
  </si>
  <si>
    <t>Patriot Heights, LLC</t>
  </si>
  <si>
    <t>Patriot Heights</t>
  </si>
  <si>
    <t>Carleton Companies</t>
  </si>
  <si>
    <t>Pathways at Chalmers Courts West, LP</t>
  </si>
  <si>
    <t>Pathways at Chalmers Courts West</t>
  </si>
  <si>
    <t>New Hope Housing, Inc.</t>
  </si>
  <si>
    <t>NHH Avenue J, Ltd.</t>
  </si>
  <si>
    <t>New Hope Housing at Avenue J</t>
  </si>
  <si>
    <t>Lexington ECJ Housing, LP</t>
  </si>
  <si>
    <t>Lexington Apartments</t>
  </si>
  <si>
    <t>Hispanos Unidos de Buffalo, Inc. (HUB)</t>
  </si>
  <si>
    <t>LA PLAZA DE VIRGINIA OWNERS LLC</t>
  </si>
  <si>
    <t>La Plaza de Virginia</t>
  </si>
  <si>
    <t>GOING 42 LIMITED PARTNERSHIP</t>
  </si>
  <si>
    <t>Going 42</t>
  </si>
  <si>
    <t>Neighborhood Housing Services Oklahoma</t>
  </si>
  <si>
    <t>Cushing Eagle Crest Apartments, LP</t>
  </si>
  <si>
    <t>Eagle Crest Apartments</t>
  </si>
  <si>
    <t>Housing Opportunity Development Corporation</t>
  </si>
  <si>
    <t>HODC Wilmette LP</t>
  </si>
  <si>
    <t>Cleland Place</t>
  </si>
  <si>
    <t>Bridge Meadows</t>
  </si>
  <si>
    <t>Bridge Meadows Redmond LP</t>
  </si>
  <si>
    <t>Bridge Meadows Redmond</t>
  </si>
  <si>
    <t>DWR Regency 20, LP</t>
  </si>
  <si>
    <t>Regency Lofts</t>
  </si>
  <si>
    <t>Chicanos Por La Causa, Inc.</t>
  </si>
  <si>
    <t>25th &amp; Bell LIHTC, LLC</t>
  </si>
  <si>
    <t>25th &amp; Bell Apartments</t>
  </si>
  <si>
    <t>Bickerdike Redevelopment Corporation</t>
  </si>
  <si>
    <t>Emmett Apartments LP</t>
  </si>
  <si>
    <t>Emmett Street</t>
  </si>
  <si>
    <t>Clark Nuber P.S.</t>
  </si>
  <si>
    <t>Compass Health</t>
  </si>
  <si>
    <t>Compass Broadway PSH LLLP</t>
  </si>
  <si>
    <t>Compass Health Broadway</t>
  </si>
  <si>
    <t>Mission Bay 9 LP</t>
  </si>
  <si>
    <t>Mission Bay South</t>
  </si>
  <si>
    <t>Abbey Road, Inc.</t>
  </si>
  <si>
    <t>Sun Commons, LP</t>
  </si>
  <si>
    <t>Sun Commons</t>
  </si>
  <si>
    <t>PK Housing LLC</t>
  </si>
  <si>
    <t>PK Willow Creek Limited Dividend Housing Association Limited Partnership</t>
  </si>
  <si>
    <t>Willow Creek I &amp; II</t>
  </si>
  <si>
    <t>NEF 2020</t>
  </si>
  <si>
    <t>PK Whispering Pines Limited Dividend Housing Association Limited Partnership</t>
  </si>
  <si>
    <t>Whispering Pines</t>
  </si>
  <si>
    <t>PK Village Limited Dividend Housing Association Limited Partnership</t>
  </si>
  <si>
    <t>Village Apartments</t>
  </si>
  <si>
    <t>The Composition Owner, LLC</t>
  </si>
  <si>
    <t>The Composition</t>
  </si>
  <si>
    <t>Aprio LLP (formerly Habif, Arogeti &amp; Wynne, LLP)</t>
  </si>
  <si>
    <t>Rebuild America</t>
  </si>
  <si>
    <t>Southlake Towers, LLLP</t>
  </si>
  <si>
    <t>Southlake Towers</t>
  </si>
  <si>
    <t>PK Sable Pointe Limited Dividend Housing Association Limited Partnership</t>
  </si>
  <si>
    <t>Sable Pointe</t>
  </si>
  <si>
    <t>PK Michigan Holdings LLC</t>
  </si>
  <si>
    <t>PK Housing</t>
  </si>
  <si>
    <t>Windsor Development Group, Inc</t>
  </si>
  <si>
    <t>Pawnee Senior Homes, LP</t>
  </si>
  <si>
    <t>Pawnee Senior Homes</t>
  </si>
  <si>
    <t>Steele Pan American LP</t>
  </si>
  <si>
    <t>Pan American Apartments</t>
  </si>
  <si>
    <t>Madison Lofts LDHA LLC</t>
  </si>
  <si>
    <t>Madison Lofts</t>
  </si>
  <si>
    <t>PK Lakewood Limited Dividend Housing Association Limited Partnership</t>
  </si>
  <si>
    <t>Lakewood Apartments</t>
  </si>
  <si>
    <t>PK Grayling Pines Limited Dividend Housing Association Limited Partnership</t>
  </si>
  <si>
    <t>Grayling Pines</t>
  </si>
  <si>
    <t>EDGEWOOD CENTER II LIMITED PARTNERSHIP</t>
  </si>
  <si>
    <t>Edgewood Center II</t>
  </si>
  <si>
    <t>PK Pine Bluff Limited Dividend Housing Association Limited Partnership</t>
  </si>
  <si>
    <t>Diamondhead Manor &amp; Pinegrove aka Pinebluff</t>
  </si>
  <si>
    <t>PK Creekside Limited Dividend Housing Association Limited Partnership</t>
  </si>
  <si>
    <t>Creekside Apartments</t>
  </si>
  <si>
    <t>PK Clairewood Limited Dividend Housing Association Limited Partnership</t>
  </si>
  <si>
    <t>Clairewood Apartments</t>
  </si>
  <si>
    <t>Center Ridge Arms Limited Dividend Housing Association, LLC</t>
  </si>
  <si>
    <t>Center Ridge Arms</t>
  </si>
  <si>
    <t>PK Arbor Glen Limited Dividend Housing Association Limited Partnership</t>
  </si>
  <si>
    <t>Arbor Glen</t>
  </si>
  <si>
    <t>Apple Ridge II / MHT Limited Dividend Housing Association , LLC</t>
  </si>
  <si>
    <t>Apple Ridge Apartments</t>
  </si>
  <si>
    <t>Steele Amberly LLC</t>
  </si>
  <si>
    <t>Amberly Square</t>
  </si>
  <si>
    <t>Mi Casa Inc</t>
  </si>
  <si>
    <t>MC Rental Preservation 1 LLC</t>
  </si>
  <si>
    <t>Mi Casa Small Preservation Project</t>
  </si>
  <si>
    <t>Volunteers of America of Illinois</t>
  </si>
  <si>
    <t>Hope Manor Village Housing Limited Partnership</t>
  </si>
  <si>
    <t>Hope Manor Village</t>
  </si>
  <si>
    <t>Brady, Martz &amp; Associates</t>
  </si>
  <si>
    <t>Mountain Plains Equity Group, Inc.</t>
  </si>
  <si>
    <t>Century Cottages LLLP</t>
  </si>
  <si>
    <t>Century Cottages</t>
  </si>
  <si>
    <t>Housing Authority of the City of Sheboygan, Wisconsin</t>
  </si>
  <si>
    <t>Wasserman Redevelopment, LLC</t>
  </si>
  <si>
    <t>Wasserman Redevelopment</t>
  </si>
  <si>
    <t>NEF 2019</t>
  </si>
  <si>
    <t>Trio Partners Owner, LLC</t>
  </si>
  <si>
    <t>Three Sisters</t>
  </si>
  <si>
    <t>Little &amp; Associates LLC</t>
  </si>
  <si>
    <t>Reveal New Orleans, LLC</t>
  </si>
  <si>
    <t>The Reveal</t>
  </si>
  <si>
    <t>Casey, Menden, Faust &amp; Nelson, P.A.</t>
  </si>
  <si>
    <t>Duffy Development Company, Inc.</t>
  </si>
  <si>
    <t>The Crossing II of Big Lake LP</t>
  </si>
  <si>
    <t>The Crossing Phase II</t>
  </si>
  <si>
    <t>Summit Preservation LDHA LP</t>
  </si>
  <si>
    <t>Summit Park Apartments aka Maple Grove Village</t>
  </si>
  <si>
    <t>Spruce Village, LP</t>
  </si>
  <si>
    <t>Spruce Village</t>
  </si>
  <si>
    <t>So Others Might Eat (SOME)</t>
  </si>
  <si>
    <t>Scattered Site III LLC</t>
  </si>
  <si>
    <t>SOME Scattered Site III</t>
  </si>
  <si>
    <t>Dodge County (WI) Housing Authority</t>
  </si>
  <si>
    <t>Oak Grove Development Phase 2, LLC</t>
  </si>
  <si>
    <t>Oak Grove Phase 2</t>
  </si>
  <si>
    <t>Oak Grove Development Corporation</t>
  </si>
  <si>
    <t>Oak Field Place, LP</t>
  </si>
  <si>
    <t>Oak Field</t>
  </si>
  <si>
    <t>Mayflower Senior Housing LP</t>
  </si>
  <si>
    <t>Mayflower Apartments</t>
  </si>
  <si>
    <t>Hispanic Housing Development Corporation</t>
  </si>
  <si>
    <t>Las Moradas Preservation, L.P.</t>
  </si>
  <si>
    <t>Las Moradas</t>
  </si>
  <si>
    <t>A&amp;A Construction</t>
  </si>
  <si>
    <t>Jelliff Senior Estates Urban Renewal LLP</t>
  </si>
  <si>
    <t>Jelliff Senior Estate Apartments</t>
  </si>
  <si>
    <t>Hickory Way Apartments Limited Dividend Housing Association Limited Partnership</t>
  </si>
  <si>
    <t>Hickory Way Apartments</t>
  </si>
  <si>
    <t>Harbor House Owner LLC</t>
  </si>
  <si>
    <t>Harbor House</t>
  </si>
  <si>
    <t>Cesar Chavez Foundation</t>
  </si>
  <si>
    <t>Govalle Terrace Partners, LP</t>
  </si>
  <si>
    <t>Govalle Terrace</t>
  </si>
  <si>
    <t>CDC Brownsville</t>
  </si>
  <si>
    <t>Casitas Azucar, LP</t>
  </si>
  <si>
    <t>Casitas Azucar</t>
  </si>
  <si>
    <t>BGC Advantage, Inc.</t>
  </si>
  <si>
    <t>Bayou Gardens RAD, LP</t>
  </si>
  <si>
    <t>Bayou Gardens</t>
  </si>
  <si>
    <t>Schafer Richardson</t>
  </si>
  <si>
    <t>848 Payne , LLLP</t>
  </si>
  <si>
    <t>848 Payne Avenue aka Nova St. Paul</t>
  </si>
  <si>
    <t>Pine Avenue Limited Dividend Housing Association Limited Partnership</t>
  </si>
  <si>
    <t>Pine Avenue Apartments</t>
  </si>
  <si>
    <t>Bristol Place Residences, LP</t>
  </si>
  <si>
    <t>Bristol Place</t>
  </si>
  <si>
    <t>Casa Veracruz, LLC</t>
  </si>
  <si>
    <t>Casa Veracruz</t>
  </si>
  <si>
    <t>Steele Whittier LLC</t>
  </si>
  <si>
    <t>Whittier Apartments</t>
  </si>
  <si>
    <t>NEF 2018</t>
  </si>
  <si>
    <t>Hope Network</t>
  </si>
  <si>
    <t>VOK Limitied Dividend Housing Association LLC</t>
  </si>
  <si>
    <t>Village of Kalamazoo aka Lilac Hills</t>
  </si>
  <si>
    <t>Coalition on Temporary Shelter</t>
  </si>
  <si>
    <t>THE PETERBORO ARMS LIMITED DIVIDEND HOUSING
ASSOCIATION LIMITED PARTNERSHIP</t>
  </si>
  <si>
    <t>The Peterboro Arms</t>
  </si>
  <si>
    <t>Sharpsburg Towers Senior Housing Limited Partnership</t>
  </si>
  <si>
    <t>Sharpsburg Towers</t>
  </si>
  <si>
    <t>Cass Housing Initiative</t>
  </si>
  <si>
    <t>Cass County Homes, LP</t>
  </si>
  <si>
    <t>Sagebrook f/k/a Cass County Homes</t>
  </si>
  <si>
    <t>Preserve at Chathan Parkway Redevelopment LLC</t>
  </si>
  <si>
    <t>Preserve at Chatham Parkway</t>
  </si>
  <si>
    <t>Pablo Davis II Limited Dividend Housing Association Limited Partnership</t>
  </si>
  <si>
    <t>Pablo Davis</t>
  </si>
  <si>
    <t>Steele Nettleton LLC</t>
  </si>
  <si>
    <t>Nettleton Manor Apartments</t>
  </si>
  <si>
    <t>Minnehaha Commons Limited Partnership</t>
  </si>
  <si>
    <t>Minnehaha Commons</t>
  </si>
  <si>
    <t>The Alexander Company, Inc.</t>
  </si>
  <si>
    <t>National Soldiers Home Residences II, LLC</t>
  </si>
  <si>
    <t>Milwaukee Soldiers Home PHASE II</t>
  </si>
  <si>
    <t>National Soldiers Home Residences III, LLC</t>
  </si>
  <si>
    <t>Milwaukee Soldiers Home</t>
  </si>
  <si>
    <t>Alan Ives Construction (LOCATION: CHICAGO, IL)</t>
  </si>
  <si>
    <t>Charleston Replacement Housing L.P. #10</t>
  </si>
  <si>
    <t>CRH Replacement Housing 10</t>
  </si>
  <si>
    <t>Chelsea Senior Commons, LLC</t>
  </si>
  <si>
    <t>Chelsea Senior Commons</t>
  </si>
  <si>
    <t>268 East Allen L.P.</t>
  </si>
  <si>
    <t>Casavant Overlook</t>
  </si>
  <si>
    <t>Camelot Hills II/MHT Limited Dividend Housing Association, LLC</t>
  </si>
  <si>
    <t>Camelot Hills Resyndication</t>
  </si>
  <si>
    <t>BARNESVILLE MANOR SENIOR HOUSING LIMITED PARTNERSHIP</t>
  </si>
  <si>
    <t>Barnesville Manor</t>
  </si>
  <si>
    <t>Carefree Development, LLC</t>
  </si>
  <si>
    <t>Forest Oaks Senior Apartments LP</t>
  </si>
  <si>
    <t>Forest Oaks</t>
  </si>
  <si>
    <t>Heart's Place LP</t>
  </si>
  <si>
    <t>Heart's Place</t>
  </si>
  <si>
    <t>Torrye Wells</t>
  </si>
  <si>
    <t>Gulf Coast Housing Partnership, Inc.</t>
  </si>
  <si>
    <t>North Park Housing, LP</t>
  </si>
  <si>
    <t>North Park Estates</t>
  </si>
  <si>
    <t>MarksNelson, LLC</t>
  </si>
  <si>
    <t>Cohen-Esrey Affordable Partners, LLC</t>
  </si>
  <si>
    <t>Waverly Historic Lofts, LLC</t>
  </si>
  <si>
    <t>Waverly Historic Lofts</t>
  </si>
  <si>
    <t>NEF 2017</t>
  </si>
  <si>
    <t>Walnut Grove II/MHT Limited Divdend Housing Assocation LLC</t>
  </si>
  <si>
    <t>Walnut Grove Resyndication</t>
  </si>
  <si>
    <t>St. James Limited Dividend Housing Association Limited Partnership</t>
  </si>
  <si>
    <t>St James Apartments</t>
  </si>
  <si>
    <t>Parker Place, LP</t>
  </si>
  <si>
    <t>Parker Place</t>
  </si>
  <si>
    <t>CliftonLarsonAllen (Minnesota)</t>
  </si>
  <si>
    <t>Columbus House, Inc.</t>
  </si>
  <si>
    <t>Shepherd Home Limited Partnership</t>
  </si>
  <si>
    <t>Mary Shepherd Home</t>
  </si>
  <si>
    <t>Tropicana Building II, LLC</t>
  </si>
  <si>
    <t>Homestead Palms II, LTD</t>
  </si>
  <si>
    <t>Homestead Palms II (South Homestead Palms)</t>
  </si>
  <si>
    <t>Coventry Housing Associates</t>
  </si>
  <si>
    <t>Georgiaville Village Green Housing, L.P.</t>
  </si>
  <si>
    <t>Georgiaville Village Green</t>
  </si>
  <si>
    <t>Archway Investment Corporation, Inc.</t>
  </si>
  <si>
    <t>The Flats at Two Creeks LLLP</t>
  </si>
  <si>
    <t>Flats at Two Creeks</t>
  </si>
  <si>
    <t>Fifteenth Street Apartments Limited Partnership</t>
  </si>
  <si>
    <t>Fifteenth Street Apartments</t>
  </si>
  <si>
    <t>Dakota Partners, Inc</t>
  </si>
  <si>
    <t>SBV2 Owner, LLC</t>
  </si>
  <si>
    <t>Brook Hill Village Phase II</t>
  </si>
  <si>
    <t>Bridgeport Manor Senior Housing Limited Partnership</t>
  </si>
  <si>
    <t>Bridgeport Manor Senior Housing</t>
  </si>
  <si>
    <t>Bottineau Ridge II of Maple Grove Limited Partnership</t>
  </si>
  <si>
    <t>Bottineau Ridge Phase II</t>
  </si>
  <si>
    <t>Stemen, Mertens, Stickler CPA &amp; Associates</t>
  </si>
  <si>
    <t>Spire Development</t>
  </si>
  <si>
    <t>Arlington Ridge Townhomes, L.P.</t>
  </si>
  <si>
    <t>Arlington Ridge Townhomes</t>
  </si>
  <si>
    <t>Dewitt Churches United</t>
  </si>
  <si>
    <t>United Manor Associates, L.P.</t>
  </si>
  <si>
    <t>United Manor (IA)</t>
  </si>
  <si>
    <t>NEF 2014</t>
  </si>
  <si>
    <t>The Rodeheaver Group</t>
  </si>
  <si>
    <t>Garrett County Community Action Committee</t>
  </si>
  <si>
    <t>The Meadows, LLLP</t>
  </si>
  <si>
    <t>The Meadows at Mountain Lake</t>
  </si>
  <si>
    <t>Bailey CPA, LLC</t>
  </si>
  <si>
    <t>Sunnyside (WA) Housing Authority</t>
  </si>
  <si>
    <t>SHA Sunnyside Family Housing LLC</t>
  </si>
  <si>
    <t>Sunnyside Family Housing</t>
  </si>
  <si>
    <t>Franklin School Apartments, LLC</t>
  </si>
  <si>
    <t>Rice Lake Franklin School</t>
  </si>
  <si>
    <t>PPL DECC Limited Partnership</t>
  </si>
  <si>
    <t>PPL DECC Recapitalization</t>
  </si>
  <si>
    <t>Omni Phoenix Renaissance, L.P.</t>
  </si>
  <si>
    <t>Phoenix Renaissance</t>
  </si>
  <si>
    <t>CohnReznick (Atlanta)</t>
  </si>
  <si>
    <t>Lumbee Land Development, Inc. (LLD)</t>
  </si>
  <si>
    <t>Pembroke Senior Village, LLC</t>
  </si>
  <si>
    <t>Pembroke Senior Village</t>
  </si>
  <si>
    <t>The ITEX Group</t>
  </si>
  <si>
    <t>Port Arthur Housing Initiative I, LP</t>
  </si>
  <si>
    <t>Park Central</t>
  </si>
  <si>
    <t>Macoupin Housing Services</t>
  </si>
  <si>
    <t>Macoupin Homes, L.P.</t>
  </si>
  <si>
    <t>Macoupin Homes</t>
  </si>
  <si>
    <t>LT Associates, L.P.</t>
  </si>
  <si>
    <t>Ligutti Tower</t>
  </si>
  <si>
    <t>Vision Communities, Inc.(IN)</t>
  </si>
  <si>
    <t>Historic Whitlock, LP</t>
  </si>
  <si>
    <t>Historic Whitlock</t>
  </si>
  <si>
    <t>Street E Townhomes Limited Partnership</t>
  </si>
  <si>
    <t>Eagle Ridge Townhomes (aka Street E Townhomes)</t>
  </si>
  <si>
    <t>Addington &amp; Associates, PLLC</t>
  </si>
  <si>
    <t>Equity Housing Group II, LLC</t>
  </si>
  <si>
    <t>Crossing Point Villas, L.P.</t>
  </si>
  <si>
    <t>Crossing Point Villas</t>
  </si>
  <si>
    <t>Charleston Replacement Housing, L.P. #9</t>
  </si>
  <si>
    <t>CRH  #9</t>
  </si>
  <si>
    <t>BWI, LLC</t>
  </si>
  <si>
    <t>Clifton Square, LP</t>
  </si>
  <si>
    <t>Clifton Square Apartments</t>
  </si>
  <si>
    <t>ARBORDALE APARTMENTS 2014 LIMITED DIVIDEND HOUSING ASSOCIATION LP</t>
  </si>
  <si>
    <t>Arbordale</t>
  </si>
  <si>
    <t>TX Strawberry Apartments, Ltd.</t>
  </si>
  <si>
    <t>Estates at Ellington</t>
  </si>
  <si>
    <t>Avenue Community Development Corporation</t>
  </si>
  <si>
    <t>Avenue Station LP</t>
  </si>
  <si>
    <t>Avenue Station</t>
  </si>
  <si>
    <t>M Group LLP</t>
  </si>
  <si>
    <t>Montrose Center</t>
  </si>
  <si>
    <t>2222 Cleburne, LP</t>
  </si>
  <si>
    <t>2222 Cleburne</t>
  </si>
  <si>
    <t>Danville Veterans Housing, LLC</t>
  </si>
  <si>
    <t>VA Danville Medical Center</t>
  </si>
  <si>
    <t>True Bethel Townhomes, LLC</t>
  </si>
  <si>
    <t>True Bethel Townhomes</t>
  </si>
  <si>
    <t>NEF 2013</t>
  </si>
  <si>
    <t>Edgewater Systems for Balanced Living</t>
  </si>
  <si>
    <t>South Shore Commons I LP</t>
  </si>
  <si>
    <t>South Shore Commons</t>
  </si>
  <si>
    <t>Buckeye Community Hope Foundation</t>
  </si>
  <si>
    <t>Buckeye Community Twenty Two, LP</t>
  </si>
  <si>
    <t>Rieger Hotel</t>
  </si>
  <si>
    <t>Sherbert Associates, PC</t>
  </si>
  <si>
    <t>Magnolia Gardens I Ltd.</t>
  </si>
  <si>
    <t>Magnolia Gardens - Secondary (2015)</t>
  </si>
  <si>
    <t>Wayne-Metropolitan Community Action Agency</t>
  </si>
  <si>
    <t>Lincoln Park Lofts LDHA LP</t>
  </si>
  <si>
    <t>Lincoln Park Lofts</t>
  </si>
  <si>
    <t>Bethel Development, Inc.</t>
  </si>
  <si>
    <t>Yuma Housing, LLC</t>
  </si>
  <si>
    <t>La Posada Apartments II</t>
  </si>
  <si>
    <t>Impact Milwaukee 1, LLC</t>
  </si>
  <si>
    <t>Impact Milwaukee</t>
  </si>
  <si>
    <t>Englewood Lofts, L.P.</t>
  </si>
  <si>
    <t>Englewood Lofts</t>
  </si>
  <si>
    <t>Newbury Development Co.</t>
  </si>
  <si>
    <t>EMM Associates, L.P.</t>
  </si>
  <si>
    <t>Elsie Mason Manor</t>
  </si>
  <si>
    <t>Charleston Replacement Housing, L.P. #8</t>
  </si>
  <si>
    <t>CRH #8</t>
  </si>
  <si>
    <t>Accounting &amp; Financial Solutions</t>
  </si>
  <si>
    <t>Tierra Realty Trust, LLC</t>
  </si>
  <si>
    <t>Andalusia Housing, LLLP</t>
  </si>
  <si>
    <t>Andalusia</t>
  </si>
  <si>
    <t>Catholic Charities Housing Services - Diocese of Yakima</t>
  </si>
  <si>
    <t>Quincy Family Housing LLC</t>
  </si>
  <si>
    <t>Quincy Family Housing (WA)</t>
  </si>
  <si>
    <t>Taos Haus Housing, LLLP</t>
  </si>
  <si>
    <t>Taos Haus +6</t>
  </si>
  <si>
    <t>NEF 2012</t>
  </si>
  <si>
    <t>Oakridge Neighborhood Services</t>
  </si>
  <si>
    <t>Silver Oaks Associates, L.P.</t>
  </si>
  <si>
    <t>Silver Oaks (IA)</t>
  </si>
  <si>
    <t>Fox, Garcia &amp; Company</t>
  </si>
  <si>
    <t>JL Gray Company</t>
  </si>
  <si>
    <t>Parkside Manor Limited Partnership</t>
  </si>
  <si>
    <t>Sierra Vista</t>
  </si>
  <si>
    <t>CliftonLarsonAllen (Wisconsin)</t>
  </si>
  <si>
    <t>CDA of the City of Wausau</t>
  </si>
  <si>
    <t>Riverview Towers, LLC</t>
  </si>
  <si>
    <t>Riverview Towers (WI)</t>
  </si>
  <si>
    <t>Plymouth Place Associates, L.P.</t>
  </si>
  <si>
    <t>Plymouth Place (IA)</t>
  </si>
  <si>
    <t>The McMillen Company, PC</t>
  </si>
  <si>
    <t>Central States Development, LLC</t>
  </si>
  <si>
    <t>Park Roseland Apartments, LLC</t>
  </si>
  <si>
    <t>Park Roseland (NE)</t>
  </si>
  <si>
    <t>Oak Grove Redevelopment, LLC</t>
  </si>
  <si>
    <t>Oak Grove Apartments</t>
  </si>
  <si>
    <t>Nobles Square Apartments Limited Partnership</t>
  </si>
  <si>
    <t>Nobles Square I &amp; II Apartments</t>
  </si>
  <si>
    <t>Medford Affordable Housing, LLC</t>
  </si>
  <si>
    <t>Medford Affordable Housing</t>
  </si>
  <si>
    <t>LBWN Rent-to-Own Homes, LLC</t>
  </si>
  <si>
    <t>LBWN Scattered Site</t>
  </si>
  <si>
    <t>LPC 2013 Rehab Associates, L.P.</t>
  </si>
  <si>
    <t>LaPorte Prairie Village</t>
  </si>
  <si>
    <t>Novogradac &amp; Company LLP (Southfield, MI)</t>
  </si>
  <si>
    <t>A New Leaf, Inc. (ANL-fka Prehab of Arizona, Inc.)</t>
  </si>
  <si>
    <t>La Mesita Apartments, LP</t>
  </si>
  <si>
    <t>La Mesita</t>
  </si>
  <si>
    <t>King Drive Commons IV, LLC</t>
  </si>
  <si>
    <t>King Drive Commons IV</t>
  </si>
  <si>
    <t>KWL Properties, LLC</t>
  </si>
  <si>
    <t>Hill View Homes, LP</t>
  </si>
  <si>
    <t>Hill View Homes (LA)</t>
  </si>
  <si>
    <t>Charleston Replacement Housing, L.P. #7</t>
  </si>
  <si>
    <t>CRH #7</t>
  </si>
  <si>
    <t>Daniel Dennis &amp; Company LLP</t>
  </si>
  <si>
    <t>Codman Square Neigborhood Development Corp</t>
  </si>
  <si>
    <t>New Codman Square Apartments LLC</t>
  </si>
  <si>
    <t>Codman Square Apartments</t>
  </si>
  <si>
    <t>Western Manor, LP</t>
  </si>
  <si>
    <t>Western Manor</t>
  </si>
  <si>
    <t>NEF 2011 - Resyndication</t>
  </si>
  <si>
    <t>RRAH Developers</t>
  </si>
  <si>
    <t>RRAH Sage Brush, LP</t>
  </si>
  <si>
    <t>Sage Brush Village</t>
  </si>
  <si>
    <t>Steele &amp; Associates, LLC</t>
  </si>
  <si>
    <t>Community Services Agency Development Corporation (CSADC)</t>
  </si>
  <si>
    <t>River Senior Partners, a Nevada Limited Partnership</t>
  </si>
  <si>
    <t>River Senior Apartments</t>
  </si>
  <si>
    <t>Cabrillo Economic Development Corporation (CEDC)</t>
  </si>
  <si>
    <t>Plaza Amistad Associates, L.P.</t>
  </si>
  <si>
    <t>Paseo Santa Barbara I (aka Rodney Fernandez Gardens)</t>
  </si>
  <si>
    <t>Plaza Amistad Associates II, L.P.</t>
  </si>
  <si>
    <t>Paseo Santa Barbara - Phase II (aka Rodney Fernandez Gardens II)</t>
  </si>
  <si>
    <t>MetroPlains, LLC</t>
  </si>
  <si>
    <t>Normandy Townhomes Limited Partnership</t>
  </si>
  <si>
    <t>Normandy Townhomes</t>
  </si>
  <si>
    <t>Lankford Interests</t>
  </si>
  <si>
    <t>Bryan Mid Towne Apartment Homes, L.P.</t>
  </si>
  <si>
    <t>Mid Towne Apartment Homes</t>
  </si>
  <si>
    <t>Northglen, LP</t>
  </si>
  <si>
    <t>Mercy Northglen</t>
  </si>
  <si>
    <t>West Side Veterans Housing L.P.</t>
  </si>
  <si>
    <t>Hope Manor Apartments</t>
  </si>
  <si>
    <t>New Neighborhoods, Inc. (NNI)</t>
  </si>
  <si>
    <t>Fair Street Apartments Limited Partnership</t>
  </si>
  <si>
    <t>Fair Street Apts</t>
  </si>
  <si>
    <t>Little Tokyo Service Center CDC (LTSC)</t>
  </si>
  <si>
    <t>Epworth Apartments, L.P.</t>
  </si>
  <si>
    <t>Epworth Apartments</t>
  </si>
  <si>
    <t>Nevada H.A.N.D., Inc.</t>
  </si>
  <si>
    <t>Decatur Pines, LP</t>
  </si>
  <si>
    <t>Decatur Pines</t>
  </si>
  <si>
    <t>Mercy Crestview Village Housing, LP</t>
  </si>
  <si>
    <t>Crestview Village Apartments (NE)</t>
  </si>
  <si>
    <t>Integrated Real Estate Group</t>
  </si>
  <si>
    <t>Zion Gardens, Ltd.</t>
  </si>
  <si>
    <t>Zion Gardens (TX)</t>
  </si>
  <si>
    <t>NEF 2011</t>
  </si>
  <si>
    <t>Mutual Housing Association of Southwestern Connecticut</t>
  </si>
  <si>
    <t>Wilton Commons Apartments Limited Partnership</t>
  </si>
  <si>
    <t>Wilton Commons</t>
  </si>
  <si>
    <t>Cantwell-Anderson, Inc.(CAI)</t>
  </si>
  <si>
    <t>Travis Street Plaza, LP</t>
  </si>
  <si>
    <t>Travis Street Plaza</t>
  </si>
  <si>
    <t>Phoenix Apartments, L.P.</t>
  </si>
  <si>
    <t>Phoenix Apartments (RI)</t>
  </si>
  <si>
    <t>Perry SRO, Ltd</t>
  </si>
  <si>
    <t>Perry Street Apartments</t>
  </si>
  <si>
    <t>CommunityWorks North Dakota</t>
  </si>
  <si>
    <t>LSS Housing Tioga, LP</t>
  </si>
  <si>
    <t>Nordic Hills Apartments</t>
  </si>
  <si>
    <t>Marshall Commons Limited Partnership</t>
  </si>
  <si>
    <t>Marshall Commons</t>
  </si>
  <si>
    <t>Mercy Housing California 53, a California limited partnership</t>
  </si>
  <si>
    <t>Madonna Residences</t>
  </si>
  <si>
    <t>Fogel Klein LLP</t>
  </si>
  <si>
    <t>Capital Realty Group Inc.</t>
  </si>
  <si>
    <t>LGA, LLLP</t>
  </si>
  <si>
    <t>LaSalette Gardens Apartments (KY)</t>
  </si>
  <si>
    <t>CliftonLarsonAllen (Seattle)</t>
  </si>
  <si>
    <t>Catholic Housing Services of Western WA (Archdiocesan HA)</t>
  </si>
  <si>
    <t>La Venture Workforce Housing LLC</t>
  </si>
  <si>
    <t>La Venture Workforce Housing</t>
  </si>
  <si>
    <t>Denman &amp; Company, LLP</t>
  </si>
  <si>
    <t>Premier Housing Management LLC</t>
  </si>
  <si>
    <t>Jackson Renaissance, LP</t>
  </si>
  <si>
    <t>Jackson School (IA)</t>
  </si>
  <si>
    <t>South Bend Heritage Foundation (SBHF)</t>
  </si>
  <si>
    <t>New Heritage Homes Southeast, L.P.</t>
  </si>
  <si>
    <t>Heritage Homes Southeast</t>
  </si>
  <si>
    <t>PPL West 7th Housing Limited Partnership</t>
  </si>
  <si>
    <t>Fort Road Flats (aka PPL West 7th Housing)</t>
  </si>
  <si>
    <t>RS Eden</t>
  </si>
  <si>
    <t>Emanuel Housing Limited Partnership</t>
  </si>
  <si>
    <t>Emanuel House</t>
  </si>
  <si>
    <t>Beacon Communities, Inc.</t>
  </si>
  <si>
    <t>Creekwood I LLC</t>
  </si>
  <si>
    <t>Creekwood-Phase I</t>
  </si>
  <si>
    <t>Compass Housing Alliance</t>
  </si>
  <si>
    <t>Compass Center Ballard LLC</t>
  </si>
  <si>
    <t>Compass Housing Alliance - Ballard</t>
  </si>
  <si>
    <t>Cedar Creek Housing, LLC</t>
  </si>
  <si>
    <t>Cedar Creek Apartments (NM)</t>
  </si>
  <si>
    <t>Eide Bailly LLP (Boise)</t>
  </si>
  <si>
    <t>New Beginnings Housing, LLC</t>
  </si>
  <si>
    <t>River Street Apartments Limited Partnership</t>
  </si>
  <si>
    <t>River Street Apartments (ID)</t>
  </si>
  <si>
    <t>Saint Peters RCAC, LLC</t>
  </si>
  <si>
    <t>St. Peters Church RCAC</t>
  </si>
  <si>
    <t>NEF 2009</t>
  </si>
  <si>
    <t>South View Senior Apartments, LLLP</t>
  </si>
  <si>
    <t>South View Senior Apts</t>
  </si>
  <si>
    <t>Sakowitz SRO, Ltd.</t>
  </si>
  <si>
    <t>Sakowitz Apartments</t>
  </si>
  <si>
    <t>Rosa Parks Limited Partnership</t>
  </si>
  <si>
    <t>Rosa Parks Apartments (IL)</t>
  </si>
  <si>
    <t>Watts Labor Community Action Committee (WLCAC)</t>
  </si>
  <si>
    <t>McCoy Plaza LP</t>
  </si>
  <si>
    <t>McCoy Plaza</t>
  </si>
  <si>
    <t>Ralph C. Johnson &amp; Co.</t>
  </si>
  <si>
    <t>Affordable Housing of Kansas City, Inc. (AHKC)</t>
  </si>
  <si>
    <t>Martin Luther King Village, L.P.</t>
  </si>
  <si>
    <t>Martin Luther King Village Resyndication</t>
  </si>
  <si>
    <t>Lacy &amp; Raitt, L.P.</t>
  </si>
  <si>
    <t>Lacy &amp; Raitt</t>
  </si>
  <si>
    <t>Guadalupe Development Corporation, Inc.</t>
  </si>
  <si>
    <t>Itom A'e, LP</t>
  </si>
  <si>
    <t>Itom A'e</t>
  </si>
  <si>
    <t>Shiprock Community Development Corporation (NM)</t>
  </si>
  <si>
    <t>Chaco River II Apartments Limited Partnership</t>
  </si>
  <si>
    <t>Chaco River II</t>
  </si>
  <si>
    <t>Buffalo Municipal Housing Authority</t>
  </si>
  <si>
    <t>AD Price II LLC</t>
  </si>
  <si>
    <t>AD Price Senior Housing</t>
  </si>
  <si>
    <t>Safeway Construction Company, Inc.</t>
  </si>
  <si>
    <t>Keeler-Roosevelt Road Limited Partnership</t>
  </si>
  <si>
    <t>Keeler-Roosevelt Apartments</t>
  </si>
  <si>
    <t>Pacific Crest Affordable Housing, LLC</t>
  </si>
  <si>
    <t>Discovery Park Lodge Limited Partnership</t>
  </si>
  <si>
    <t>Discovery Park Lodge</t>
  </si>
  <si>
    <t>Tassafaronga Partners, L.P., a California Limited Partnership</t>
  </si>
  <si>
    <t>Tassafaronga Village Phase 1</t>
  </si>
  <si>
    <t>Westcliff Pines Limited Partnership, Nevada Limited Partnership</t>
  </si>
  <si>
    <t>Westcliff Pines</t>
  </si>
  <si>
    <t>NEF 2008 II</t>
  </si>
  <si>
    <t>DeMarco &amp; Associates</t>
  </si>
  <si>
    <t>Neighborhood Housing Services of Toledo, Inc.</t>
  </si>
  <si>
    <t>United North School Homes LLC</t>
  </si>
  <si>
    <t>United North School Homes</t>
  </si>
  <si>
    <t>Malden Limited Partnership II</t>
  </si>
  <si>
    <t>Malden Arms Re-Syndication</t>
  </si>
  <si>
    <t>Rubino &amp; Company</t>
  </si>
  <si>
    <t>Charleston Replacement Housing L.P. #3</t>
  </si>
  <si>
    <t>CRH #3</t>
  </si>
  <si>
    <t>CDA of the City of Madison</t>
  </si>
  <si>
    <t>Allied Drive Redevelopment, LLC</t>
  </si>
  <si>
    <t>Allied Drive Redevelopment</t>
  </si>
  <si>
    <t>Alden Gardens of Bloomingdale Limited Partnership</t>
  </si>
  <si>
    <t>Alden Gardens of Bloomingdale SLF</t>
  </si>
  <si>
    <t>Janie Poe Associates, LLC, a Florida Limited Liability Company</t>
  </si>
  <si>
    <t>Janie Poe</t>
  </si>
  <si>
    <t>William K. McConnell</t>
  </si>
  <si>
    <t>Northern Abbeville Subdivision Limited Partnership</t>
  </si>
  <si>
    <t>Northern Abbeville Subdivision Single Family Housing</t>
  </si>
  <si>
    <t>Parkview Place of Sterling LLC</t>
  </si>
  <si>
    <t>Parkview Place of Sterling Limited Partnership</t>
  </si>
  <si>
    <t>Parkview Place of Sterling (AKA Heritage Woods of Sterling)</t>
  </si>
  <si>
    <t>Aiken &amp; Sanders</t>
  </si>
  <si>
    <t>Spokane Neighborhood Action Partners (SNAP)</t>
  </si>
  <si>
    <t>Riverwalk Point II, L.L.C.</t>
  </si>
  <si>
    <t>Riverwalk Point II (WA)</t>
  </si>
  <si>
    <t>Van Cleve Apartments West Limited Partnership</t>
  </si>
  <si>
    <t>Van Cleve Apartments West</t>
  </si>
  <si>
    <t>West Eighties Associates, LP</t>
  </si>
  <si>
    <t>West 80s Rehabs</t>
  </si>
  <si>
    <t>NEF 2008</t>
  </si>
  <si>
    <t>Sumpter Marcus Limited Partnership II</t>
  </si>
  <si>
    <t>Sumpter Marcus</t>
  </si>
  <si>
    <t>Southwest Housing Solutions</t>
  </si>
  <si>
    <t>Springwells Partners V Limited Dividend Housing Association Limited Partnership</t>
  </si>
  <si>
    <t>Springwells Partners V</t>
  </si>
  <si>
    <t>West Hollywood Community Housing Corporation</t>
  </si>
  <si>
    <t>7530 Santa Monica, L.P.</t>
  </si>
  <si>
    <t>Sierra Bonita Apartments</t>
  </si>
  <si>
    <t>Jenkins Properties, LP</t>
  </si>
  <si>
    <t>Sadies Landing Limited Partnership</t>
  </si>
  <si>
    <t>Sadies Landing</t>
  </si>
  <si>
    <t>DePaul Properties, Inc.</t>
  </si>
  <si>
    <t>Ridgeview Special Needs Apartments, L.P.</t>
  </si>
  <si>
    <t>Ridgeview Special Needs SRO</t>
  </si>
  <si>
    <t>RRG Development, Inc.</t>
  </si>
  <si>
    <t>Renaissance Saint Luke SLF L.P.</t>
  </si>
  <si>
    <t>Renaissance Saint Luke, SLF aka Greenview Place</t>
  </si>
  <si>
    <t>North Abbeville Subdivision II Limited Partnership</t>
  </si>
  <si>
    <t>North Abbeville Subdivision II Single Family Housing</t>
  </si>
  <si>
    <t>Phoenix Municipal Housing Corporation (AZ)</t>
  </si>
  <si>
    <t>McCarty on Monroe LLC</t>
  </si>
  <si>
    <t>McCarty on Monroe</t>
  </si>
  <si>
    <t>Burlington Capital Real Estate, LLC</t>
  </si>
  <si>
    <t>6801 Limited Partnership</t>
  </si>
  <si>
    <t>Grover Square Apartments</t>
  </si>
  <si>
    <t>Artspace Brainerd Limited Partnership</t>
  </si>
  <si>
    <t>Franklin School (MN)</t>
  </si>
  <si>
    <t>Central Station Associates, L.P.</t>
  </si>
  <si>
    <t>Fillmore Central Station</t>
  </si>
  <si>
    <t>Housing Innovations Corporation (HIC) (WV)</t>
  </si>
  <si>
    <t>Charleston Replacement Housing-Orchard Elderly L.P.</t>
  </si>
  <si>
    <t>CRH Elderly</t>
  </si>
  <si>
    <t>Charleston Replacement Housing L.P. #2</t>
  </si>
  <si>
    <t>CRH #2-Charleston Replacement</t>
  </si>
  <si>
    <t>BSDC Joshua 300 Putnam Avenue Limited Partnership</t>
  </si>
  <si>
    <t>BSDC Joshua Apartments</t>
  </si>
  <si>
    <t>Ada-Ridge Partners II, LLC</t>
  </si>
  <si>
    <t>Ada Ridge II Updated</t>
  </si>
  <si>
    <t>Orchard Communities</t>
  </si>
  <si>
    <t>Orchard Willowbrook LP</t>
  </si>
  <si>
    <t>Orchard Park at Willowbrook</t>
  </si>
  <si>
    <t>Historic Wicker, L.P.</t>
  </si>
  <si>
    <t>Wicker Park Renaissance Historic</t>
  </si>
  <si>
    <t>NEF 2007 II</t>
  </si>
  <si>
    <t>Stewart Street Partners, a Nevada Limited Partnership</t>
  </si>
  <si>
    <t>Stewart Street</t>
  </si>
  <si>
    <t>South Toledo Homes II LTD</t>
  </si>
  <si>
    <t>Southeast Toledo Homes II</t>
  </si>
  <si>
    <t>Southeast Oakdale Subdivision Limited Partnership</t>
  </si>
  <si>
    <t>Southeast Oakdale Single Family Housing</t>
  </si>
  <si>
    <t>S&amp;O Investments, LLC</t>
  </si>
  <si>
    <t>Senior Estates Supportive Living Facility Limited Partnership</t>
  </si>
  <si>
    <t>Senior Estates Supportive Living Facility (AKA Heritage Woods of Bolingbrook)</t>
  </si>
  <si>
    <t>Bond &amp; Tousignant, LLC</t>
  </si>
  <si>
    <t>Ville Platte Housing Authority (LA)</t>
  </si>
  <si>
    <t>Renaissance Place Development Limited Partnership</t>
  </si>
  <si>
    <t>Renaissance Place</t>
  </si>
  <si>
    <t>OBrien House, Inc.</t>
  </si>
  <si>
    <t>OBrien House SRO, L.L.C.</t>
  </si>
  <si>
    <t>OBrien House SRO</t>
  </si>
  <si>
    <t>Mercy Housing California V, a California Limited Partnership</t>
  </si>
  <si>
    <t>Mercy Village Folsom II</t>
  </si>
  <si>
    <t>Budslick Management Co., Inc.</t>
  </si>
  <si>
    <t>Madison Apartments LP</t>
  </si>
  <si>
    <t>Madison Avenue Apartments (IL)</t>
  </si>
  <si>
    <t>Lorena Terrace Limited Partnership</t>
  </si>
  <si>
    <t>Lorena Terrace</t>
  </si>
  <si>
    <t>Ithaca Special Needs, L.P.</t>
  </si>
  <si>
    <t>Ithaca Special Needs SRO</t>
  </si>
  <si>
    <t>EHDG Ventures, Inc.</t>
  </si>
  <si>
    <t>Horizon Homes Associates, LP</t>
  </si>
  <si>
    <t>Horizon Homes</t>
  </si>
  <si>
    <t>BDO USA LLP (Cleveland, OH)</t>
  </si>
  <si>
    <t>Heartland Housing, Inc.</t>
  </si>
  <si>
    <t>Hollywood House Limited Partnership</t>
  </si>
  <si>
    <t>Hollywood House</t>
  </si>
  <si>
    <t>Sulphur Housing Authority</t>
  </si>
  <si>
    <t>Frenchmans Creek Limited Partnership</t>
  </si>
  <si>
    <t>Frenchmans Creek</t>
  </si>
  <si>
    <t>Housing and Economic Rural Opportunity, Inc.</t>
  </si>
  <si>
    <t>Franklin Vista VII Limited Partnership</t>
  </si>
  <si>
    <t>Franklin Vista VII Apartments</t>
  </si>
  <si>
    <t>Franklin Vista VI Apartments Limited Partnership</t>
  </si>
  <si>
    <t>Franklin Vista VI</t>
  </si>
  <si>
    <t>Jamsy, LLC</t>
  </si>
  <si>
    <t>Brookstone Apartments, LP</t>
  </si>
  <si>
    <t>Brookstone Apartments</t>
  </si>
  <si>
    <t>Denham Springs Housing Authority</t>
  </si>
  <si>
    <t>Ashley Place Development III Limited Partnership</t>
  </si>
  <si>
    <t>Ashley Place III</t>
  </si>
  <si>
    <t>Suarez Nieves LLC</t>
  </si>
  <si>
    <t>Alturas de Castaner L.P.</t>
  </si>
  <si>
    <t>Alturas De Castaner</t>
  </si>
  <si>
    <t>NeighborWorks Umpqua</t>
  </si>
  <si>
    <t>North Bend Hotel Apartments</t>
  </si>
  <si>
    <t>North Bend Hotel</t>
  </si>
  <si>
    <t>Housing Authority of the County of Trempealeau</t>
  </si>
  <si>
    <t>Whitehall Housing Redevelopment, LLC</t>
  </si>
  <si>
    <t>Whitehall Housing Redevelopment</t>
  </si>
  <si>
    <t>Tassafaronga Partners II, A California Limited Partnership</t>
  </si>
  <si>
    <t>Tassafaronga Village Phase II</t>
  </si>
  <si>
    <t>Community Roots Housing (fka Capitol Hill Housing fka CHHIP)</t>
  </si>
  <si>
    <t>Woodland Park Avenue LLC</t>
  </si>
  <si>
    <t>Woodland Park Apts (WA)</t>
  </si>
  <si>
    <t>NEF 2007</t>
  </si>
  <si>
    <t>Wilshire &amp; Minnie, L.P.</t>
  </si>
  <si>
    <t>Wilshire Minnie Apartments</t>
  </si>
  <si>
    <t>Matthews, Cutrer &amp; Lindsay, PLLC</t>
  </si>
  <si>
    <t>Pearl River Valley Opportunity</t>
  </si>
  <si>
    <t>Wiggins Estate, LLC</t>
  </si>
  <si>
    <t>Wiggins Estate</t>
  </si>
  <si>
    <t>Wazobia House Partners, L.P.</t>
  </si>
  <si>
    <t>Wazobia House</t>
  </si>
  <si>
    <t>Visiting Nurse Assisted Living Community</t>
  </si>
  <si>
    <t>Conwell Capen Limited Partnership</t>
  </si>
  <si>
    <t>VNA Senior Living Community</t>
  </si>
  <si>
    <t>Van Cleve Apartments East Limited Partnership</t>
  </si>
  <si>
    <t>Van Cleve Apartments East</t>
  </si>
  <si>
    <t>Thomas Development Company</t>
  </si>
  <si>
    <t>Tullamore Limited Partnership</t>
  </si>
  <si>
    <t>Tullamore Senior Apartments</t>
  </si>
  <si>
    <t>Blue &amp; Co LLC</t>
  </si>
  <si>
    <t>Pennyroyal Housing Alternatives, Inc.</t>
  </si>
  <si>
    <t>Trilogy Center for Women, LLC</t>
  </si>
  <si>
    <t>Trilogy Center for Women</t>
  </si>
  <si>
    <t>NeighborWorks Blackstone River Valley</t>
  </si>
  <si>
    <t>Achieving the Dream, L.P.</t>
  </si>
  <si>
    <t>The Meadows (RI)</t>
  </si>
  <si>
    <t>Bridging Communities Inc.</t>
  </si>
  <si>
    <t>Springwells Village Limited Dividend Housing Association Limited Partnership</t>
  </si>
  <si>
    <t>Springwells Village Townhomes</t>
  </si>
  <si>
    <t>Concern East Patchogue LLC</t>
  </si>
  <si>
    <t>South Country</t>
  </si>
  <si>
    <t>South Church Point Limited Partnership</t>
  </si>
  <si>
    <t>South Church Point Single Family Housing</t>
  </si>
  <si>
    <t>Resources for Community Development (RCD)</t>
  </si>
  <si>
    <t>Shinsei Gardens Apartments, L.P.</t>
  </si>
  <si>
    <t>Shinsei Apartments</t>
  </si>
  <si>
    <t>Housing Authority of the City of Brillion</t>
  </si>
  <si>
    <t>Parkview Apartments Redevelopment, LLC</t>
  </si>
  <si>
    <t>Parkview Apartments Redevelopment</t>
  </si>
  <si>
    <t>I Cant We Can Recovery Program, Inc.(ICWC)</t>
  </si>
  <si>
    <t>Parktown Associates LLC</t>
  </si>
  <si>
    <t>Park Town Apartments</t>
  </si>
  <si>
    <t>DECRO Corporation</t>
  </si>
  <si>
    <t>Decro Orion Apartments, L.P.</t>
  </si>
  <si>
    <t>Orion Gardens Apartments</t>
  </si>
  <si>
    <t>Ruston Housing Authority (LA)</t>
  </si>
  <si>
    <t>Orchard Creek Development Limited Partnership</t>
  </si>
  <si>
    <t>Orchard Creek (LA)</t>
  </si>
  <si>
    <t>Valley Affordable Housing Corporation (VAHC)</t>
  </si>
  <si>
    <t>Beacon Street L.P.</t>
  </si>
  <si>
    <t>Newport Heights-Phase 4</t>
  </si>
  <si>
    <t>New Winds Apartments Limited Partnership</t>
  </si>
  <si>
    <t>New Winds</t>
  </si>
  <si>
    <t>Kutchins, Robbins &amp; Diamond, Ltd</t>
  </si>
  <si>
    <t>Peoria Opportunities Foundation</t>
  </si>
  <si>
    <t>New Hope Limited Partnership</t>
  </si>
  <si>
    <t>New Hope Apartments (IL)</t>
  </si>
  <si>
    <t>Finney, Neill &amp; Company, P.S.</t>
  </si>
  <si>
    <t>Catholic Community Services Foundation, Inc.</t>
  </si>
  <si>
    <t>Mill Creek Meadows Limited Partnership</t>
  </si>
  <si>
    <t>Mill Creek Meadows (OR)</t>
  </si>
  <si>
    <t>Impacct Brooklyn (formerly Pratt Area Community Council (PACC))</t>
  </si>
  <si>
    <t>Magnolia Plaza Housing, L.P.</t>
  </si>
  <si>
    <t>Magnolia Plaza</t>
  </si>
  <si>
    <t>Lutheran Social Services of Minnesota</t>
  </si>
  <si>
    <t>LSS Park Avenue Apartments L.P.</t>
  </si>
  <si>
    <t>LSS Park Avenue Apartments</t>
  </si>
  <si>
    <t>Woda Cooper Companies, Inc.</t>
  </si>
  <si>
    <t>Lockwood Housing, LLC</t>
  </si>
  <si>
    <t>Lockwood Greene</t>
  </si>
  <si>
    <t>Alliance for Building Communities (ABC)</t>
  </si>
  <si>
    <t>Knitting Mill Associates, L.P.</t>
  </si>
  <si>
    <t>Knitting Mills on Peach Alley</t>
  </si>
  <si>
    <t>DeKalb SLF LP</t>
  </si>
  <si>
    <t>Heritage Woods of DeKalb (aka DeKalb Supportive Living Facility</t>
  </si>
  <si>
    <t>Ramsey Eddington, CPA</t>
  </si>
  <si>
    <t>ARC Arkansas</t>
  </si>
  <si>
    <t>Eastside Loft Apartments Ph II L.P.</t>
  </si>
  <si>
    <t>Eastside Lofts</t>
  </si>
  <si>
    <t>Clark, Schaefer, Hackett &amp; Co.</t>
  </si>
  <si>
    <t>Residential Opportunities, Inc.</t>
  </si>
  <si>
    <t>Duke Barrington Limited Dividend Housing Association Limited Partnership</t>
  </si>
  <si>
    <t>Duke and Barrington Combined</t>
  </si>
  <si>
    <t>Cypress Plaza Group L.P.</t>
  </si>
  <si>
    <t>Cypress Plaza Mews</t>
  </si>
  <si>
    <t>Community Housing Options Involving Coop Efforts (CHOICE)</t>
  </si>
  <si>
    <t>Choice Elderly II LLC</t>
  </si>
  <si>
    <t>Choice Elderly II</t>
  </si>
  <si>
    <t>Charleston Limited Partnership</t>
  </si>
  <si>
    <t>Charleston</t>
  </si>
  <si>
    <t>Canal View Senior Housing LLC</t>
  </si>
  <si>
    <t>Canal View Apartments</t>
  </si>
  <si>
    <t>Housing Authority of New Iberia (LA)</t>
  </si>
  <si>
    <t>Bayou Place Development II Limited Partnership II</t>
  </si>
  <si>
    <t>Bayou Place II</t>
  </si>
  <si>
    <t>Covington Housing Authority (LA)</t>
  </si>
  <si>
    <t>Audrey Heights Development Limited Partnership</t>
  </si>
  <si>
    <t>Audrey Heights</t>
  </si>
  <si>
    <t>Central Connecticut Coast YMCA</t>
  </si>
  <si>
    <t>Areyto Apartments Limited Partnership</t>
  </si>
  <si>
    <t>Areyto Apartments</t>
  </si>
  <si>
    <t>Wellspring Lutheran Services (formerly Lutheran Homes of Michigan)</t>
  </si>
  <si>
    <t>Alpena Pines Limited Dividend Housing Association Limited Partnership</t>
  </si>
  <si>
    <t>Alpena Pines</t>
  </si>
  <si>
    <t>Albion Senior Living, LLC</t>
  </si>
  <si>
    <t>Albion Academy</t>
  </si>
  <si>
    <t>1218 West highland Avenue, LLC</t>
  </si>
  <si>
    <t>1218 W. Highland Avenue (aka Prairie Apartments)</t>
  </si>
  <si>
    <t>The Commons at Point Breeze, L.P.</t>
  </si>
  <si>
    <t>Universal Point III</t>
  </si>
  <si>
    <t>Forvis LLP (North Carolina)</t>
  </si>
  <si>
    <t>DHIC, Inc.</t>
  </si>
  <si>
    <t>Wakefield Manor, LLC</t>
  </si>
  <si>
    <t>Wakefield Manor</t>
  </si>
  <si>
    <t>NEF 2006 II</t>
  </si>
  <si>
    <t>Wakefield Affordable Housing, LLC</t>
  </si>
  <si>
    <t>Wakefield Hills Apartments</t>
  </si>
  <si>
    <t>Famicos Foundation</t>
  </si>
  <si>
    <t>Wade Chateau Apartments, L.p.</t>
  </si>
  <si>
    <t>Wade Chateau Apartments</t>
  </si>
  <si>
    <t>Eric Love, P.C.</t>
  </si>
  <si>
    <t>Southeast Alabama Self-Help Association</t>
  </si>
  <si>
    <t>Sterling Pointe, Ltd.</t>
  </si>
  <si>
    <t>Sumbry Hill Apartments</t>
  </si>
  <si>
    <t>South Toledo Homes Ltd.</t>
  </si>
  <si>
    <t>Southeast Toledo Homes</t>
  </si>
  <si>
    <t>Shawnee Landing Townhomes, L.P.</t>
  </si>
  <si>
    <t>Shawnee Landing</t>
  </si>
  <si>
    <t>Interfaith Housing Development Corporation of Chicago (IHDC)</t>
  </si>
  <si>
    <t>North Lawndale Limited Partnership</t>
  </si>
  <si>
    <t>Sankofa House</t>
  </si>
  <si>
    <t>Laborer's Home Development Corporation</t>
  </si>
  <si>
    <t>Pekin Supportive Living Limited Partnership</t>
  </si>
  <si>
    <t>Pekin Supportive Living (AKA John M. Evans Supp. Living Community)</t>
  </si>
  <si>
    <t>North Elmwood Revitalization Limited Partnership</t>
  </si>
  <si>
    <t>Parkis Avenue dba Villa Victoria</t>
  </si>
  <si>
    <t>CJD Projects, LLC</t>
  </si>
  <si>
    <t>Spaulding and Trumbull, L.P.</t>
  </si>
  <si>
    <t>North Lawndale Supportive Housing Initiative aka Spaulding and Trumbull Apts.</t>
  </si>
  <si>
    <t>Council Bluffs Housing for the Homeless, LLC</t>
  </si>
  <si>
    <t>New Visions Center</t>
  </si>
  <si>
    <t>39 Farewell, L.P.</t>
  </si>
  <si>
    <t>Mumford Manor</t>
  </si>
  <si>
    <t>St. Nicks Alliance</t>
  </si>
  <si>
    <t>Msgr. Vetro Associates L.P.</t>
  </si>
  <si>
    <t>Monsignor Vetro</t>
  </si>
  <si>
    <t>410 Asylum Street Historic LLC</t>
  </si>
  <si>
    <t>Hollander Historic</t>
  </si>
  <si>
    <t>Waterloo Affordable Housing, LLC</t>
  </si>
  <si>
    <t>Heritage Apartments (IA)</t>
  </si>
  <si>
    <t>Community Action Commission of Pike County (CAC)</t>
  </si>
  <si>
    <t>Fox Run Crossing, LLC</t>
  </si>
  <si>
    <t>Fox Run Crossing</t>
  </si>
  <si>
    <t>Farmerville North Villa Subdivision Phase I, L.L.C.</t>
  </si>
  <si>
    <t>Farmerville North Villa Subdivision, Phase I</t>
  </si>
  <si>
    <t>EAH Larkspur Creekside Associates II, L.P.</t>
  </si>
  <si>
    <t>Edgewater Apartments</t>
  </si>
  <si>
    <t>Gary Progress Development L.P.</t>
  </si>
  <si>
    <t>Dalton (NEW)</t>
  </si>
  <si>
    <t>Washington Park 55th Place Limited Partnership</t>
  </si>
  <si>
    <t>Coppin House</t>
  </si>
  <si>
    <t>Aeon aka Central Community Housing Trust</t>
  </si>
  <si>
    <t>Clover Field Sinclair Limited Partnership</t>
  </si>
  <si>
    <t>Clover Field Marketplace</t>
  </si>
  <si>
    <t>Salvation Army (MN)</t>
  </si>
  <si>
    <t>Castleview Apartments L.P.</t>
  </si>
  <si>
    <t>Castleview Apartments</t>
  </si>
  <si>
    <t>Calvary Community Services, Inc.</t>
  </si>
  <si>
    <t>Calvary Center Apartments Limited Partnership</t>
  </si>
  <si>
    <t>Calvary Center Apartments</t>
  </si>
  <si>
    <t>Bobby Smith Subdivision II Limited Partnership</t>
  </si>
  <si>
    <t>Bobby Smith Subdivision II Single Family Housing</t>
  </si>
  <si>
    <t>Bayou Place Development I Limited Partnership</t>
  </si>
  <si>
    <t>Bayou Place I</t>
  </si>
  <si>
    <t>Ashley Place Development II Limited Partnership</t>
  </si>
  <si>
    <t>Ashley Place II</t>
  </si>
  <si>
    <t>609 Metropolitan Avenue Associates, L.P.</t>
  </si>
  <si>
    <t>609 Metropolitan Avenue</t>
  </si>
  <si>
    <t>401 Hazle Associates, L.P.</t>
  </si>
  <si>
    <t>401 Hazle</t>
  </si>
  <si>
    <t>Bernard Robinson &amp; Company, LLP</t>
  </si>
  <si>
    <t>Brownstone Management LLC</t>
  </si>
  <si>
    <t>WA Eden, LLC</t>
  </si>
  <si>
    <t>Woodview Apartments</t>
  </si>
  <si>
    <t>Southwest Neighborhood Housing Services, Inc.  Albuquerque</t>
  </si>
  <si>
    <t>Hilltop Terrace, Limited Partnership</t>
  </si>
  <si>
    <t>Hilltop Apartments</t>
  </si>
  <si>
    <t>Heritage Place Subdivision Limited Partnership</t>
  </si>
  <si>
    <t>Heritage Place Subdivision (LA)</t>
  </si>
  <si>
    <t>Andrews Terrace, LLC</t>
  </si>
  <si>
    <t>Crossroads Apartments</t>
  </si>
  <si>
    <t>Union Village, L.L.C.</t>
  </si>
  <si>
    <t>Union Village Apartments (LA)</t>
  </si>
  <si>
    <t>NEF 2006</t>
  </si>
  <si>
    <t>G.A. Haan Development LLC</t>
  </si>
  <si>
    <t>Mill Street I Limited Dividend Housing Association LLC</t>
  </si>
  <si>
    <t>Town-Line Apartments (Mill Street I)</t>
  </si>
  <si>
    <t>TWV Limited Partnership</t>
  </si>
  <si>
    <t>Torre, Westminster and Vista</t>
  </si>
  <si>
    <t>Plymouth Housing Group</t>
  </si>
  <si>
    <t>Third &amp; Blanchard LLC</t>
  </si>
  <si>
    <t>Third and Blanchard</t>
  </si>
  <si>
    <t>Creason-Edwards &amp; Cimarolli, P.C</t>
  </si>
  <si>
    <t>GMS II, LLC</t>
  </si>
  <si>
    <t>The Manor at Salem Woods, L.P.</t>
  </si>
  <si>
    <t>The Manor at Salem Woods</t>
  </si>
  <si>
    <t>G2, LLC</t>
  </si>
  <si>
    <t>The Manor at Craig Farms, L.P.</t>
  </si>
  <si>
    <t>The Manor at Craig Farms</t>
  </si>
  <si>
    <t>St. John Fruit Belt CDC</t>
  </si>
  <si>
    <t>St. John Townhomes, L.P.</t>
  </si>
  <si>
    <t>St. John Townhomes</t>
  </si>
  <si>
    <t>Southwest Housing Partners II Limited Dividend Housing Association Limited Partnership</t>
  </si>
  <si>
    <t>Southwest Housing Partners II</t>
  </si>
  <si>
    <t>Peoples Consumer Co-Operative</t>
  </si>
  <si>
    <t>Charles A. Beckett Associates Limited Partnership</t>
  </si>
  <si>
    <t>Paul G. Stewart Phase I&amp;II</t>
  </si>
  <si>
    <t>Omni Friendship Limited Partnership</t>
  </si>
  <si>
    <t>Omni Point</t>
  </si>
  <si>
    <t>Lansing (MI) Housing Commission</t>
  </si>
  <si>
    <t>Oliver Gardens Limited Dividend Housing Association Limited Partnership</t>
  </si>
  <si>
    <t>Oliver Gardens</t>
  </si>
  <si>
    <t>Lifelink Housing Corporation</t>
  </si>
  <si>
    <t>Anchor Senior Living, L.P.</t>
  </si>
  <si>
    <t>LifeLink-Anchor Senior Living</t>
  </si>
  <si>
    <t>Covenant Community Capital Corporation</t>
  </si>
  <si>
    <t>Kingwood Senior Village L.P.</t>
  </si>
  <si>
    <t>Kingwood Senior Village</t>
  </si>
  <si>
    <t>Kuckelman Properties, Inc.</t>
  </si>
  <si>
    <t>Historic Hotel Iowa, L.L.P.</t>
  </si>
  <si>
    <t>Hotel Iowa</t>
  </si>
  <si>
    <t>Concern Riverhead LLC</t>
  </si>
  <si>
    <t>Henry Perkins House</t>
  </si>
  <si>
    <t>One Hundred Forty Associates, LP</t>
  </si>
  <si>
    <t>Fania Gersham</t>
  </si>
  <si>
    <t>Johnson, Perry, Roussel &amp; Cuthbert, L.L.P</t>
  </si>
  <si>
    <t>Urban Housing of America, Inc, Louisiana</t>
  </si>
  <si>
    <t>Cullen Homes Partners II, L.P.</t>
  </si>
  <si>
    <t>Cullen Homes II</t>
  </si>
  <si>
    <t>Cullen Homes Partners I, L.P.</t>
  </si>
  <si>
    <t>Cullen Homes I</t>
  </si>
  <si>
    <t>NP Cesar Associates, L.P.</t>
  </si>
  <si>
    <t>Cesar Chavez Plaza</t>
  </si>
  <si>
    <t>Barton, Gonzalez &amp; Marten P.A.</t>
  </si>
  <si>
    <t>Community Development &amp; Improvement Corporation (C-DIC)</t>
  </si>
  <si>
    <t>Cedar Springs Place, LLC</t>
  </si>
  <si>
    <t>Cedar Springs Place (SC)</t>
  </si>
  <si>
    <t>Bobby Smith Subdivision I Limited Partnership</t>
  </si>
  <si>
    <t>Bobby Smith Subdivision I Single Family Housing</t>
  </si>
  <si>
    <t>NRP Management, LLC</t>
  </si>
  <si>
    <t>NRP Norwalk Senior Community II LLC</t>
  </si>
  <si>
    <t>Bennett Pointe Senior Apartment Homes</t>
  </si>
  <si>
    <t>Community Development Advocates, Inc.</t>
  </si>
  <si>
    <t>Belle Haven Limited Partnership</t>
  </si>
  <si>
    <t>Belle Haven Townhomes</t>
  </si>
  <si>
    <t>Alexander Yard Limited Partnership</t>
  </si>
  <si>
    <t>Alexander Yard</t>
  </si>
  <si>
    <t>65th Street Development Partnership, L.P.</t>
  </si>
  <si>
    <t>65th Street Apartments</t>
  </si>
  <si>
    <t>Elek &amp; Noss LLC</t>
  </si>
  <si>
    <t>New Sunrise Properties, Inc.</t>
  </si>
  <si>
    <t>New Riverbend Homes LLC</t>
  </si>
  <si>
    <t>New Riverbend Homes</t>
  </si>
  <si>
    <t>29 East 2nd Street Limited Partnership</t>
  </si>
  <si>
    <t>Cooper Square Supportive Housing</t>
  </si>
  <si>
    <t>Riverside Village, L.P.</t>
  </si>
  <si>
    <t>Riverside Village (RI)</t>
  </si>
  <si>
    <t>KBC Limited Dividend Housing Association Limited Partnership</t>
  </si>
  <si>
    <t>Verne Barry Place (formerly The Dwelling Place Inn)</t>
  </si>
  <si>
    <t>NEF 2005</t>
  </si>
  <si>
    <t>Hennessey Development</t>
  </si>
  <si>
    <t>Southernside Apartments, L.P.</t>
  </si>
  <si>
    <t>Southernside</t>
  </si>
  <si>
    <t>MHANY 4 Associates, L.P.</t>
  </si>
  <si>
    <t>Snediker Avenue (MHANY 4)</t>
  </si>
  <si>
    <t>Redpath &amp; Company</t>
  </si>
  <si>
    <t>Range Mental Health Center, Inc.</t>
  </si>
  <si>
    <t>Perpich Apartments Limited Partnership</t>
  </si>
  <si>
    <t>Perpich Apartments</t>
  </si>
  <si>
    <t>Cone &amp; Smith, P.C.</t>
  </si>
  <si>
    <t>Community Action Agency of Northeast Alabama, Inc.</t>
  </si>
  <si>
    <t>Park Place Associates, Ltd.</t>
  </si>
  <si>
    <t>Oak Park Villas</t>
  </si>
  <si>
    <t>Vantage Development, LLC</t>
  </si>
  <si>
    <t>Mill Run Associates, Ltd.</t>
  </si>
  <si>
    <t>Mill Run</t>
  </si>
  <si>
    <t>The Connection Fund, Inc.</t>
  </si>
  <si>
    <t>Middlesex Housing Limited Partnership</t>
  </si>
  <si>
    <t>Middlesex Pilots</t>
  </si>
  <si>
    <t>Greenwood Senior Living, L.P.</t>
  </si>
  <si>
    <t>LifeLink-Greenwood Senior Living</t>
  </si>
  <si>
    <t>Smith Marion &amp; Co</t>
  </si>
  <si>
    <t>Tennessee Housing Development Corporation</t>
  </si>
  <si>
    <t>East Pointe LLC</t>
  </si>
  <si>
    <t>East Pointe Apartments</t>
  </si>
  <si>
    <t>KMA Bodilly</t>
  </si>
  <si>
    <t>Gateway East Development, LLC</t>
  </si>
  <si>
    <t>East Bank Pointe, L.P.</t>
  </si>
  <si>
    <t>East Bank Pointe</t>
  </si>
  <si>
    <t>Deer Ridge Associates, Ltd.</t>
  </si>
  <si>
    <t>Deer Ridge</t>
  </si>
  <si>
    <t>Horse Creek, LLC</t>
  </si>
  <si>
    <t>Village at Horse Creek</t>
  </si>
  <si>
    <t>NEF 2004</t>
  </si>
  <si>
    <t>Community Development Advocates Dale, Inc.</t>
  </si>
  <si>
    <t>University Dale Apartments Limited Partnership</t>
  </si>
  <si>
    <t>University Dale Apartments</t>
  </si>
  <si>
    <t>Housing Authority of the City of Lafayette</t>
  </si>
  <si>
    <t>St Antoine Gardens Limited Partnership</t>
  </si>
  <si>
    <t>St. Antoine Gardens</t>
  </si>
  <si>
    <t>Riverside Gateway, LP</t>
  </si>
  <si>
    <t>Riverside Gateway (RI)</t>
  </si>
  <si>
    <t>Wieland &amp; Company, Inc.</t>
  </si>
  <si>
    <t>Praise Apartments I Limited Partnership</t>
  </si>
  <si>
    <t>Praise Apartments</t>
  </si>
  <si>
    <t>Atlantic Housing Development LLC (NC)</t>
  </si>
  <si>
    <t>Pine Chase, LLC</t>
  </si>
  <si>
    <t>Pine Chase Apts</t>
  </si>
  <si>
    <t>Geltrude &amp; Company CPA</t>
  </si>
  <si>
    <t>Galvan Housing Resources Inc.</t>
  </si>
  <si>
    <t>Hudson Homesteads, L.P. A New York Limited Partnership and Redevelopment Company</t>
  </si>
  <si>
    <t>Hudson Homestead</t>
  </si>
  <si>
    <t>CDA-TCG Inc</t>
  </si>
  <si>
    <t>Horizon Village One, LP</t>
  </si>
  <si>
    <t>Horizon Village</t>
  </si>
  <si>
    <t>Novogradac &amp; Company LLP (Alpharetta, GA)</t>
  </si>
  <si>
    <t>NuRock Development Group, Inc.</t>
  </si>
  <si>
    <t>HL Canton Partners, L.P.</t>
  </si>
  <si>
    <t>Hearthstone Landing Apartments</t>
  </si>
  <si>
    <t>East Side Housing, L.P.</t>
  </si>
  <si>
    <t>East Side Housing Opportunities (NY)</t>
  </si>
  <si>
    <t>PHASE Inc.</t>
  </si>
  <si>
    <t>Courtes de Emerald, L.P.</t>
  </si>
  <si>
    <t>Courtes de Emerald</t>
  </si>
  <si>
    <t>Waterworks Development, LP</t>
  </si>
  <si>
    <t>Bangor Waterworks</t>
  </si>
  <si>
    <t>Ashley Place Limited Partnership</t>
  </si>
  <si>
    <t>Ashley Place</t>
  </si>
  <si>
    <t>Canus Corporation</t>
  </si>
  <si>
    <t>Greenfield Commons Apartments Associates, LP</t>
  </si>
  <si>
    <t>Ardmore Crossing</t>
  </si>
  <si>
    <t>Los Sures</t>
  </si>
  <si>
    <t>160 South 2nd Street L.P.</t>
  </si>
  <si>
    <t>160 South 2nd Street</t>
  </si>
  <si>
    <t>Catholic Charities Housing Development Corporation</t>
  </si>
  <si>
    <t>St. Leo Residence Limited Partnership</t>
  </si>
  <si>
    <t>St. Leo Residence for Veterans</t>
  </si>
  <si>
    <t>Southwind Landing Apartments, L.P.</t>
  </si>
  <si>
    <t>Southwind Landing (NY)</t>
  </si>
  <si>
    <t>NEF 2003</t>
  </si>
  <si>
    <t>Chicago Christian Industrial League</t>
  </si>
  <si>
    <t>600 S. Wabash L.P.</t>
  </si>
  <si>
    <t>South Wabash Studios</t>
  </si>
  <si>
    <t>Woodlawn Community Development Corporation</t>
  </si>
  <si>
    <t>South Park Plaza, L.P.</t>
  </si>
  <si>
    <t>South Park Plaza (IL)</t>
  </si>
  <si>
    <t>Potters Avenue Area Revitalization Limited Partnership</t>
  </si>
  <si>
    <t>Potters Avenue Area Revitalization Project</t>
  </si>
  <si>
    <t>Adelson &amp; Company PC</t>
  </si>
  <si>
    <t>Construct, Inc.</t>
  </si>
  <si>
    <t>Pine Woods, LLC</t>
  </si>
  <si>
    <t>Pine Woods</t>
  </si>
  <si>
    <t>Pineridge Manor, LLC</t>
  </si>
  <si>
    <t>Pine Ridge Manor</t>
  </si>
  <si>
    <t>Whitewater Creek, Inc</t>
  </si>
  <si>
    <t>Mountain Seniors, L.P.</t>
  </si>
  <si>
    <t>Mountain Senior Apartments</t>
  </si>
  <si>
    <t>Bonheur Development Corporation</t>
  </si>
  <si>
    <t>Liberty Square Limited Partnership</t>
  </si>
  <si>
    <t>Liberty Square Apartments</t>
  </si>
  <si>
    <t>Community Counseling &amp; Mediation</t>
  </si>
  <si>
    <t>Georgias Place, L.P.</t>
  </si>
  <si>
    <t>Georgias Place</t>
  </si>
  <si>
    <t>Fifty Square, L.P.</t>
  </si>
  <si>
    <t>Fifty Washington Square</t>
  </si>
  <si>
    <t>Cascade Village North Limited Partnership</t>
  </si>
  <si>
    <t>Cascade Village North</t>
  </si>
  <si>
    <t>Elk Grove Village SLF Associates, L.P.</t>
  </si>
  <si>
    <t>Alexian Village SLF (AKA Alexian Village of Elk Grove)</t>
  </si>
  <si>
    <t>PSS/WSF Housing Company, L.P.</t>
  </si>
  <si>
    <t>PSS GrandParent Family Apartments</t>
  </si>
  <si>
    <t>Macombs Manor Associates, L.P.</t>
  </si>
  <si>
    <t>Macombs Manor</t>
  </si>
  <si>
    <t>NEF 2002</t>
  </si>
  <si>
    <t>Factory Street Limited Partnership</t>
  </si>
  <si>
    <t>Factory Street</t>
  </si>
  <si>
    <t>Development Corporation of Columbia Heights</t>
  </si>
  <si>
    <t>Euclid Housing Limited Partnership</t>
  </si>
  <si>
    <t>Euclid Street Apts (DC)</t>
  </si>
  <si>
    <t>Building the Dream, L.P.</t>
  </si>
  <si>
    <t>Constitution Hill IV</t>
  </si>
  <si>
    <t>Chapin Housing Limited Partnership</t>
  </si>
  <si>
    <t>Chapin Street Apartments</t>
  </si>
  <si>
    <t>Woodward Street Limited Partnership</t>
  </si>
  <si>
    <t>Berkeley Village (RI)</t>
  </si>
  <si>
    <t>Jackson Parkside Partners, L. P.</t>
  </si>
  <si>
    <t>Jackson Park Terrace (IL)</t>
  </si>
  <si>
    <t>Main Street Phase lll, L.P.</t>
  </si>
  <si>
    <t>Main Street, Phase III (RI)</t>
  </si>
  <si>
    <t>NEF 1999 SI Tranche 2</t>
  </si>
  <si>
    <t>Samuel S. Adelsberg &amp; Co.</t>
  </si>
  <si>
    <t>East New York Urban Youth Corps Housing Development Fund Corp</t>
  </si>
  <si>
    <t>North Core Associates, L. P.</t>
  </si>
  <si>
    <t>North Core Studios</t>
  </si>
  <si>
    <t>NEF 1996 Series II</t>
  </si>
  <si>
    <t>551 Warren Street I, L.P.</t>
  </si>
  <si>
    <t>Warren Street Supportive Housing</t>
  </si>
  <si>
    <t>NEF 1996 Series I</t>
  </si>
  <si>
    <t>Carey Connolly</t>
  </si>
  <si>
    <t>Florence Fay School Senior Apartments LP</t>
  </si>
  <si>
    <t>Florence Fay School - Middle Tier Secondary 2017</t>
  </si>
  <si>
    <t>NDCSP I Middle-Tier</t>
  </si>
  <si>
    <t>Wicker Park Renaissance, L.P.</t>
  </si>
  <si>
    <t>Wicker Park Renaissance</t>
  </si>
  <si>
    <t>Nationwide Fund</t>
  </si>
  <si>
    <t>CED Capital Holdings IX, Ltd.</t>
  </si>
  <si>
    <t>Club at Eustis Partners, Ltd.</t>
  </si>
  <si>
    <t>The Club at Eustis</t>
  </si>
  <si>
    <t>W.O.R.K.S.</t>
  </si>
  <si>
    <t>Pisgah Village, L.P., A California Limited Partnership</t>
  </si>
  <si>
    <t>Pisgah Village</t>
  </si>
  <si>
    <t>Victory Apartments Preservation LP</t>
  </si>
  <si>
    <t>Victory Apartments</t>
  </si>
  <si>
    <t>MS SRC Fund</t>
  </si>
  <si>
    <t>Trinity Place Senior Housing Limited Partnership</t>
  </si>
  <si>
    <t>Trinity Place</t>
  </si>
  <si>
    <t>Baker Tilly Virchow Krause, LLP (Milwaukee)</t>
  </si>
  <si>
    <t>Laradon NW, LLC</t>
  </si>
  <si>
    <t>The Stella</t>
  </si>
  <si>
    <t>Haynie &amp; Company (Littleton, CO)</t>
  </si>
  <si>
    <t>MJT Properties, Inc.</t>
  </si>
  <si>
    <t>Shooks Run 2019, L.P.</t>
  </si>
  <si>
    <t>Shooks Run</t>
  </si>
  <si>
    <t>Sandstone Foothills Senior Housing LP</t>
  </si>
  <si>
    <t>Sandstone</t>
  </si>
  <si>
    <t>The Low Income Housing Institute (LIHI)</t>
  </si>
  <si>
    <t>Othello Park Development LLC</t>
  </si>
  <si>
    <t>Othello Park</t>
  </si>
  <si>
    <t>Novogradac &amp; Company LLP (San Rafael)</t>
  </si>
  <si>
    <t>SV-PDC, LP</t>
  </si>
  <si>
    <t>New Mexico Duo</t>
  </si>
  <si>
    <t>McCormick Rehabilitation, LLC</t>
  </si>
  <si>
    <t>McCormick Place</t>
  </si>
  <si>
    <t>Lydia Apartments Housing Limited Partnership</t>
  </si>
  <si>
    <t>Lydia Apartments</t>
  </si>
  <si>
    <t>Hickory Way Apartments II LDHA LP</t>
  </si>
  <si>
    <t>Hickory Way Apartments Phase 2</t>
  </si>
  <si>
    <t>Hartland Station, L.P.</t>
  </si>
  <si>
    <t>Hartland Station</t>
  </si>
  <si>
    <t>Housing Authority of the City of San Buenaventura</t>
  </si>
  <si>
    <t>El Portal Ventura, LP</t>
  </si>
  <si>
    <t>El Portal</t>
  </si>
  <si>
    <t>Ashwood Redevelopment LP</t>
  </si>
  <si>
    <t>Ashwood Apartments</t>
  </si>
  <si>
    <t>Amber Apartments Limited Partnership</t>
  </si>
  <si>
    <t>Amber Apartments</t>
  </si>
  <si>
    <t>West End Heights, LLC</t>
  </si>
  <si>
    <t>West End Heights</t>
  </si>
  <si>
    <t>MS SIF VII</t>
  </si>
  <si>
    <t>Jones &amp; Roth</t>
  </si>
  <si>
    <t>Stewardship Properties</t>
  </si>
  <si>
    <t>Wecoma Place Limited Partnership</t>
  </si>
  <si>
    <t>Wecoma Place</t>
  </si>
  <si>
    <t>DePaul Amsterdam, LP</t>
  </si>
  <si>
    <t>Veddersburg Apartments</t>
  </si>
  <si>
    <t>Lincoln Avenue Capital, LLC</t>
  </si>
  <si>
    <t>Valencia Park Preservation, Ltd.</t>
  </si>
  <si>
    <t>Valencia Park</t>
  </si>
  <si>
    <t>KRS Housing, LLC</t>
  </si>
  <si>
    <t>Rosewood Senior Villas 19, LP</t>
  </si>
  <si>
    <t>Rosewood Senior Villas</t>
  </si>
  <si>
    <t>Peoples' Self-Help Housing Corporation</t>
  </si>
  <si>
    <t>Pismo Terrace, LP</t>
  </si>
  <si>
    <t>Pismo Terrace</t>
  </si>
  <si>
    <t>Park City Preservation, LTD</t>
  </si>
  <si>
    <t>Park City Apartments</t>
  </si>
  <si>
    <t>Palm Terrace II, LP</t>
  </si>
  <si>
    <t>Palm Terrace II</t>
  </si>
  <si>
    <t>Embrace Living Communities</t>
  </si>
  <si>
    <t>Oasis Senior Living 2021 LP</t>
  </si>
  <si>
    <t>Oasis Senior</t>
  </si>
  <si>
    <t>HV Northwoods Landing, LLC</t>
  </si>
  <si>
    <t>Northwoods</t>
  </si>
  <si>
    <t>Caleb Mohawk Limited Partnership</t>
  </si>
  <si>
    <t>Mohawk Forest</t>
  </si>
  <si>
    <t>JF Capital, LLC</t>
  </si>
  <si>
    <t>JF Shoreline Partners, LLC</t>
  </si>
  <si>
    <t>MODA Shoreline</t>
  </si>
  <si>
    <t>Malibu Bay Preservation, Ltd.</t>
  </si>
  <si>
    <t>Malibu Bay Apartments</t>
  </si>
  <si>
    <t>Ladd Senior Housing LP</t>
  </si>
  <si>
    <t>Ladd Senior Housing</t>
  </si>
  <si>
    <t>Juliette Fowler Communities</t>
  </si>
  <si>
    <t>Juliette Fowler Senior Affordable Housing LP</t>
  </si>
  <si>
    <t>Juliette Fowler Residences</t>
  </si>
  <si>
    <t>JF Glenwood Partners, LLC</t>
  </si>
  <si>
    <t>Glenwood Apartments</t>
  </si>
  <si>
    <t>Community Housing Improvement Program</t>
  </si>
  <si>
    <t>Creekside Place LP</t>
  </si>
  <si>
    <t>Creekside Place</t>
  </si>
  <si>
    <t>Casitas Lantana , LP</t>
  </si>
  <si>
    <t>Casitas Lantana at Inwood</t>
  </si>
  <si>
    <t>DePaul Utica, LP</t>
  </si>
  <si>
    <t>Starting Line Apartments</t>
  </si>
  <si>
    <t>MS SIF VI</t>
  </si>
  <si>
    <t>Horning Brothers/ Sunrise Development Corporation</t>
  </si>
  <si>
    <t>Stanton Housing LLC</t>
  </si>
  <si>
    <t>Stanton Square Apartments</t>
  </si>
  <si>
    <t>JF Union Partners, LLC</t>
  </si>
  <si>
    <t>Moda Union</t>
  </si>
  <si>
    <t>PPL Bunge Limited Partnership</t>
  </si>
  <si>
    <t>Maya Commons</t>
  </si>
  <si>
    <t>The Jeremiah Program</t>
  </si>
  <si>
    <t>Jeremiah Program Rochester Limited Partnership</t>
  </si>
  <si>
    <t>Jeremiah-Rochester</t>
  </si>
  <si>
    <t>CB LM Redevelopment Limited Partnership</t>
  </si>
  <si>
    <t>Gateway Northeast</t>
  </si>
  <si>
    <t>Genesis Companies, LLC</t>
  </si>
  <si>
    <t>E'Port Family Homes Urban Renewal, LP</t>
  </si>
  <si>
    <t>E'Port Family Homes</t>
  </si>
  <si>
    <t>Canyon Walk Housing, LLC</t>
  </si>
  <si>
    <t>Canyon Walk Apartments</t>
  </si>
  <si>
    <t>Gardner Batt. LLC</t>
  </si>
  <si>
    <t>Central Station Apartments, LLC</t>
  </si>
  <si>
    <t>Central Station Apartments</t>
  </si>
  <si>
    <t>Genesis Concord Vista LLC</t>
  </si>
  <si>
    <t>Vista Village</t>
  </si>
  <si>
    <t>MS SIF V</t>
  </si>
  <si>
    <t>Eastman Reserve, LLC</t>
  </si>
  <si>
    <t>The Eastman Reserve</t>
  </si>
  <si>
    <t>Solinas/Almond LP</t>
  </si>
  <si>
    <t>Solinas Village - Almond Court</t>
  </si>
  <si>
    <t>ADYC Supportive Housing Limited Partnership</t>
  </si>
  <si>
    <t>PPL Ain Dah Yung Supportive Housing</t>
  </si>
  <si>
    <t>EAH Park Place, L.P.</t>
  </si>
  <si>
    <t>Park Place Morgan Hill</t>
  </si>
  <si>
    <t>Palm Terrace LP, L.P.</t>
  </si>
  <si>
    <t>Palm Terrace (aka Lindsay Village)</t>
  </si>
  <si>
    <t>MillCreek Station Apartments LLC</t>
  </si>
  <si>
    <t>Las Palmas VOA Affordable Housing, L.P.</t>
  </si>
  <si>
    <t>Las Palmas Combined - MS Secondary 2017</t>
  </si>
  <si>
    <t>Bernard E Rea</t>
  </si>
  <si>
    <t>Housing Authority of San Luis Obispo</t>
  </si>
  <si>
    <t>Iron Works Apartments LP</t>
  </si>
  <si>
    <t>Iron Works</t>
  </si>
  <si>
    <t>Great River Landing Housing LP</t>
  </si>
  <si>
    <t>Great River Landing</t>
  </si>
  <si>
    <t>DePaul Geneseo LP</t>
  </si>
  <si>
    <t>Geneseo Apartments</t>
  </si>
  <si>
    <t>Cedar and Greenkill Limited Partnership</t>
  </si>
  <si>
    <t>Energy Square</t>
  </si>
  <si>
    <t>Chemung Crossing, LLC</t>
  </si>
  <si>
    <t>Chemung Crossing</t>
  </si>
  <si>
    <t>First Step House</t>
  </si>
  <si>
    <t>5th East Apartments LLC</t>
  </si>
  <si>
    <t>5th East Apartments</t>
  </si>
  <si>
    <t>Christian Church Homes of Northern California, Inc. (CCH)</t>
  </si>
  <si>
    <t>Woodland Towers LP</t>
  </si>
  <si>
    <t>Woodland Christian Terrace</t>
  </si>
  <si>
    <t>MS SIF IV</t>
  </si>
  <si>
    <t>California Commercial Investment Group</t>
  </si>
  <si>
    <t>Wellington Square TC Senior Apartments, L.P.</t>
  </si>
  <si>
    <t>Wellington Square Senior Apartments</t>
  </si>
  <si>
    <t>Buffalo Neighborhood Stabilization Corp. (BNSC)</t>
  </si>
  <si>
    <t>S77 LLC</t>
  </si>
  <si>
    <t>School 77</t>
  </si>
  <si>
    <t>Community Services for the Every1 Inc</t>
  </si>
  <si>
    <t>Community Services Fifth Housing, LLC</t>
  </si>
  <si>
    <t>Ridge Road</t>
  </si>
  <si>
    <t>JF Granary Partners, LLC</t>
  </si>
  <si>
    <t>Granary Place</t>
  </si>
  <si>
    <t>Don L.W.  LLC</t>
  </si>
  <si>
    <t>Don Q Re-Syndication</t>
  </si>
  <si>
    <t>Valley Bridge Senior Housing Limited Partnership</t>
  </si>
  <si>
    <t>Valley Bridge</t>
  </si>
  <si>
    <t>MS CTR Fund II LLC</t>
  </si>
  <si>
    <t>Trellis Co.</t>
  </si>
  <si>
    <t>Riverside Homes II of Minneapolis Limited Partnership</t>
  </si>
  <si>
    <t>Riverside Homes</t>
  </si>
  <si>
    <t>Illinois Community Action Development Corporation</t>
  </si>
  <si>
    <t>Prairie Meadows Homes Phase II, L.P.</t>
  </si>
  <si>
    <t>Prairie Meadows II</t>
  </si>
  <si>
    <t>Posterity Scholar House, LP</t>
  </si>
  <si>
    <t>Posterity Scholar House</t>
  </si>
  <si>
    <t>Peninsula Housing Authority</t>
  </si>
  <si>
    <t>Mt. Angeles View I LLLP</t>
  </si>
  <si>
    <t>Mt. Angeles View</t>
  </si>
  <si>
    <t>Fulton Commons, LLC</t>
  </si>
  <si>
    <t>Fulton Commons</t>
  </si>
  <si>
    <t>Orlando Housing Authority</t>
  </si>
  <si>
    <t>Ovation Housing, LLLP</t>
  </si>
  <si>
    <t>Citrus Square</t>
  </si>
  <si>
    <t>HELP Washington DC LP</t>
  </si>
  <si>
    <t>HELP Walter Reed Apartments</t>
  </si>
  <si>
    <t>Neighborhood Development Alliance, Inc.</t>
  </si>
  <si>
    <t>72 Cesar Chavez LLLP</t>
  </si>
  <si>
    <t>Villa Del Sol</t>
  </si>
  <si>
    <t>MS CTR Fund I LLC</t>
  </si>
  <si>
    <t>Spring Road LLC</t>
  </si>
  <si>
    <t>Spring Road</t>
  </si>
  <si>
    <t>Housing Authority of Calvert County</t>
  </si>
  <si>
    <t>SP II Apartments LLC</t>
  </si>
  <si>
    <t>Southern Pines II</t>
  </si>
  <si>
    <t>Mt. Baker Housing Association</t>
  </si>
  <si>
    <t>Mt. Baker Village LLLP</t>
  </si>
  <si>
    <t>Mt. Baker Village Apartments</t>
  </si>
  <si>
    <t>Clare Housing</t>
  </si>
  <si>
    <t>Clare Marshall Flats Limited Partnership</t>
  </si>
  <si>
    <t>Marshall Flats</t>
  </si>
  <si>
    <t>HELP Perry Point LP</t>
  </si>
  <si>
    <t>HELP Perry Point Veterans Village</t>
  </si>
  <si>
    <t>Grand Terrace Apartments Limited Partnership</t>
  </si>
  <si>
    <t>Grand Terrace Apartments</t>
  </si>
  <si>
    <t>Native American Connections, Inc.</t>
  </si>
  <si>
    <t>CAMELBACK POINTE, LP</t>
  </si>
  <si>
    <t>Camelback Pointe</t>
  </si>
  <si>
    <t>DDG Walnut, LP</t>
  </si>
  <si>
    <t>Walnut Commons (IN)</t>
  </si>
  <si>
    <t>Morgan Stanley SIF Single III</t>
  </si>
  <si>
    <t>Desert Ridge Investments, Inc.</t>
  </si>
  <si>
    <t>Silent Harvest Homes II, LLC</t>
  </si>
  <si>
    <t>Silent Harvest Homes II</t>
  </si>
  <si>
    <t>Westport (CT) Housing Authority (WHA)</t>
  </si>
  <si>
    <t>Sasco Creek Housing Associates, Limited Partnership</t>
  </si>
  <si>
    <t>Sasco Creek Redevelopment</t>
  </si>
  <si>
    <t>Pringle House Limited Partnership</t>
  </si>
  <si>
    <t>Pringle House</t>
  </si>
  <si>
    <t>Gilmore, Jasion &amp; Mahler LTD</t>
  </si>
  <si>
    <t>Brighton Center</t>
  </si>
  <si>
    <t>Northern Kentucky Scholar House, LP</t>
  </si>
  <si>
    <t>Newport Scholar House</t>
  </si>
  <si>
    <t>M.B.D. W.E. Mobley, LLC</t>
  </si>
  <si>
    <t>MBD Wallace Mobley HDFC</t>
  </si>
  <si>
    <t>Home Leasing, LLC</t>
  </si>
  <si>
    <t>Lincoln Gardens Associates LLC</t>
  </si>
  <si>
    <t>Lincoln Gardens</t>
  </si>
  <si>
    <t>Ebenezer Society</t>
  </si>
  <si>
    <t>ES Towers Limited Partnership</t>
  </si>
  <si>
    <t>Ebenezer Tower Apartments</t>
  </si>
  <si>
    <t>WHGA Dorie Miller Apartments LLC</t>
  </si>
  <si>
    <t>Dorie Miller</t>
  </si>
  <si>
    <t>Clare Terrace Limited Partnership</t>
  </si>
  <si>
    <t>Clare Terrace</t>
  </si>
  <si>
    <t>Biltmore Crossing, LLC</t>
  </si>
  <si>
    <t>Biltmore Crossing Apartments NY</t>
  </si>
  <si>
    <t>Benning Residential LLC</t>
  </si>
  <si>
    <t>Benning Road</t>
  </si>
  <si>
    <t>Arthur Clinton, L.P.</t>
  </si>
  <si>
    <t>Arthur Clinton</t>
  </si>
  <si>
    <t>Sandra Erickson Real Estate, Inc. (SERE)</t>
  </si>
  <si>
    <t>1770 TPT LLC</t>
  </si>
  <si>
    <t>1770 TPT</t>
  </si>
  <si>
    <t>1490 Crotona Park East L.P.</t>
  </si>
  <si>
    <t>1490 Crotona Park East Apartments</t>
  </si>
  <si>
    <t>Lace Mill Limited Partnership</t>
  </si>
  <si>
    <t>The Lace Factory Apartments</t>
  </si>
  <si>
    <t>Morgan Stanley SIF Single II</t>
  </si>
  <si>
    <t>St. Philip's Gardens II, LLLP</t>
  </si>
  <si>
    <t>St. Philip's Gardens</t>
  </si>
  <si>
    <t>St. Alban's Park II, LLLP</t>
  </si>
  <si>
    <t>St. Alban's Park</t>
  </si>
  <si>
    <t>RH-St. Paul Apartments LP</t>
  </si>
  <si>
    <t>Rolling Hills Apartments</t>
  </si>
  <si>
    <t>MIller, Mayer, Sullivan &amp; Stevens LLP</t>
  </si>
  <si>
    <t>Marian Development Group, LLC</t>
  </si>
  <si>
    <t>Pikeville Scholar House, LLLP</t>
  </si>
  <si>
    <t>Pikeville Scholar House</t>
  </si>
  <si>
    <t>Minot Artspace Lofts Limited Partnership</t>
  </si>
  <si>
    <t>Minot Artspace Lofts (aka Magic City Artspace Lofts)</t>
  </si>
  <si>
    <t>Lloyd House Limited Dividend Housing Association Limited Partnership</t>
  </si>
  <si>
    <t>Lloyd House</t>
  </si>
  <si>
    <t>Pike County Progress Partners, Inc. (IN)</t>
  </si>
  <si>
    <t>Downtown Terrace, LP</t>
  </si>
  <si>
    <t>Downtown Terrace</t>
  </si>
  <si>
    <t>WHFA Creston Avenue, L.P.</t>
  </si>
  <si>
    <t>Creston Avenue Preservation</t>
  </si>
  <si>
    <t>BVG II Limited Partnership</t>
  </si>
  <si>
    <t>Blackstone Valley Gateways 2</t>
  </si>
  <si>
    <t>Hamilton Associates, P.C.</t>
  </si>
  <si>
    <t>NeighborWorks Omaha (fka New Comm Dev Corp)</t>
  </si>
  <si>
    <t>Beacon Place Limited Partnership</t>
  </si>
  <si>
    <t>Beacon Place</t>
  </si>
  <si>
    <t>Victory Gardens Housing LLC</t>
  </si>
  <si>
    <t>Victory Gardens (CT)</t>
  </si>
  <si>
    <t>Morgan Stanley SIF Single</t>
  </si>
  <si>
    <t>Silent Harvest Homes, LP</t>
  </si>
  <si>
    <t>Silent Harvest Homes</t>
  </si>
  <si>
    <t>Touchstone Community Limited Partnership</t>
  </si>
  <si>
    <t>Rising Cedar (aka Touchstone Supportive)</t>
  </si>
  <si>
    <t>Muldoon Gardens Associates LLC</t>
  </si>
  <si>
    <t>Muldoon Apartments</t>
  </si>
  <si>
    <t>245 E. Mosholu Apts LLC</t>
  </si>
  <si>
    <t>Mosholu Gardens</t>
  </si>
  <si>
    <t>National Housing Associates, Inc.</t>
  </si>
  <si>
    <t>Menemsha Limited Partnership</t>
  </si>
  <si>
    <t>Menemsha Townhomes</t>
  </si>
  <si>
    <t>Kelly Street Restoration, L.P.</t>
  </si>
  <si>
    <t>Kelly Street Restoration</t>
  </si>
  <si>
    <t>DeWitt Supportive Housing, L.P.</t>
  </si>
  <si>
    <t>Dewitt Supportive Housing</t>
  </si>
  <si>
    <t>Rubicon Inc.</t>
  </si>
  <si>
    <t>Berkeley Manor, LLC</t>
  </si>
  <si>
    <t>Berkeley Manor (MO)</t>
  </si>
  <si>
    <t>Woodland West Associates LP</t>
  </si>
  <si>
    <t>Woodland West</t>
  </si>
  <si>
    <t>Morgan Stanley SIF Shared</t>
  </si>
  <si>
    <t>Victory Housing, Inc.</t>
  </si>
  <si>
    <t>Parkside Senior, L.P.</t>
  </si>
  <si>
    <t>Victory Square (DC)</t>
  </si>
  <si>
    <t>South View Senior Apartments II LLLP</t>
  </si>
  <si>
    <t>South View Senior Apartments II</t>
  </si>
  <si>
    <t>Leavitt, Christensen &amp; Co., PLLC</t>
  </si>
  <si>
    <t>Community Development Inc.(ID)</t>
  </si>
  <si>
    <t>Silver Creek Limited Partnership</t>
  </si>
  <si>
    <t>Silver Creek Residences (ID)</t>
  </si>
  <si>
    <t>Salem Village II L.P.</t>
  </si>
  <si>
    <t>Salem Village II</t>
  </si>
  <si>
    <t>Woda Pinecrest Greene Limited Partnership</t>
  </si>
  <si>
    <t>Pinecrest Greene</t>
  </si>
  <si>
    <t>Palisades Park Limited Partnership</t>
  </si>
  <si>
    <t>Palisades Park (UT)</t>
  </si>
  <si>
    <t>North Side Community Limited Partnership</t>
  </si>
  <si>
    <t>Near North Community Housing Project</t>
  </si>
  <si>
    <t>Lakewood Townhomes Limited Partnership</t>
  </si>
  <si>
    <t>Lakewood Townhomes</t>
  </si>
  <si>
    <t>Cannery Housing, LLC</t>
  </si>
  <si>
    <t>La Terraza</t>
  </si>
  <si>
    <t>Developers Collaborative</t>
  </si>
  <si>
    <t>Gilman Place Associates, L.P.</t>
  </si>
  <si>
    <t>Gilman Place</t>
  </si>
  <si>
    <t>Broadway Housing Limited Partnership</t>
  </si>
  <si>
    <t>Gateway Lofts</t>
  </si>
  <si>
    <t>Evelyn Sanders 2 LP</t>
  </si>
  <si>
    <t>Evelyn Sanders Townhomes Phase II</t>
  </si>
  <si>
    <t>Movin' Out, Inc.</t>
  </si>
  <si>
    <t>Movin' Out Stoughton, LLC</t>
  </si>
  <si>
    <t>Elven Sted</t>
  </si>
  <si>
    <t>Cumberland Meadows Limited Partnership</t>
  </si>
  <si>
    <t>Cumberland Meadows</t>
  </si>
  <si>
    <t>Charleston Replacement Housing, L.P. #5</t>
  </si>
  <si>
    <t>CRH #5</t>
  </si>
  <si>
    <t>Common Ground Cedarwoods Housing LLC</t>
  </si>
  <si>
    <t>Cedarwoods Apartments</t>
  </si>
  <si>
    <t>Central Boston Elder Services, Inc.</t>
  </si>
  <si>
    <t>CBES Development LLC</t>
  </si>
  <si>
    <t>CBES Dudley Square Supportive Housing for the Elderly</t>
  </si>
  <si>
    <t>Cascade Creek Limited Partnership</t>
  </si>
  <si>
    <t>Cascade Creek Apartments</t>
  </si>
  <si>
    <t>Bridge Meadows Senior Housing Limited Partnership</t>
  </si>
  <si>
    <t>Seldin, LLC</t>
  </si>
  <si>
    <t>SSCNE, L.P.</t>
  </si>
  <si>
    <t>Liberty Place Townhomes</t>
  </si>
  <si>
    <t>Envolve Communities</t>
  </si>
  <si>
    <t>Summit Heritage View, Ltd</t>
  </si>
  <si>
    <t>Heritage View (AL)</t>
  </si>
  <si>
    <t>Cloudbreak Development, LLC</t>
  </si>
  <si>
    <t>Cloudbreak Phoenix III, LP</t>
  </si>
  <si>
    <t>Victory Place III (AZ)</t>
  </si>
  <si>
    <t>Ability Mayfair II, LLC</t>
  </si>
  <si>
    <t>Mayfair Village</t>
  </si>
  <si>
    <t>WESCAP Real Estate Services</t>
  </si>
  <si>
    <t>Bradshaw Senior II/Prescott LP</t>
  </si>
  <si>
    <t>Bradshaw Senior Phase II</t>
  </si>
  <si>
    <t>Diamond Housing Partners, LLC</t>
  </si>
  <si>
    <t>Highlands Cove Phase I, LLC</t>
  </si>
  <si>
    <t>Highlands Cove</t>
  </si>
  <si>
    <t>APF Limited Partnership</t>
  </si>
  <si>
    <t>Around Public and Friendship</t>
  </si>
  <si>
    <t>View Point/Prescott Valley LP</t>
  </si>
  <si>
    <t>View Point Senior Community</t>
  </si>
  <si>
    <t>Truax Park Redevelopment, Phase I, LLC</t>
  </si>
  <si>
    <t>Truax Park Redevelopment</t>
  </si>
  <si>
    <t>Vista Ridge Senior Community, L.P.</t>
  </si>
  <si>
    <t>Evergreen at Vista Ridge</t>
  </si>
  <si>
    <t>Carrfour Supportive Housing, Inc.</t>
  </si>
  <si>
    <t>MCR Apts I, LLC</t>
  </si>
  <si>
    <t>Casa Matias</t>
  </si>
  <si>
    <t>Cloudbreak Phoenix IV, LP</t>
  </si>
  <si>
    <t>Victory Place IV (AZ)</t>
  </si>
  <si>
    <t>MetLife II</t>
  </si>
  <si>
    <t>Peabody Properties, Inc.</t>
  </si>
  <si>
    <t>VBV I, LLC</t>
  </si>
  <si>
    <t>Valley Brook Village</t>
  </si>
  <si>
    <t>Omni Washington, L.P.</t>
  </si>
  <si>
    <t>The Four Sisters</t>
  </si>
  <si>
    <t>Pleasant Street Apartments LLC</t>
  </si>
  <si>
    <t>Pleasant Street Apartments</t>
  </si>
  <si>
    <t>The Empowerment Program, Inc.</t>
  </si>
  <si>
    <t>Odyssey I LLC</t>
  </si>
  <si>
    <t>Odyssey Apartments</t>
  </si>
  <si>
    <t>MHSE Mercy Park, LP</t>
  </si>
  <si>
    <t>Senior Residences at Mercy Park</t>
  </si>
  <si>
    <t>Mercy Park Middle Tier LLC</t>
  </si>
  <si>
    <t>La Quinta Housing Associates, L.P.</t>
  </si>
  <si>
    <t>Wolff Waters Place (fka La Quinta Dune Palms)</t>
  </si>
  <si>
    <t>La Quinta Fund</t>
  </si>
  <si>
    <t>Transitional Resources</t>
  </si>
  <si>
    <t>TR Yancy Street LLLP</t>
  </si>
  <si>
    <t>Yancy Street Supportive Housing</t>
  </si>
  <si>
    <t>JPMorgan 2021</t>
  </si>
  <si>
    <t>Housing Hope</t>
  </si>
  <si>
    <t>Twin Lakes Landing II LLC</t>
  </si>
  <si>
    <t>Twin Lakes Landing II</t>
  </si>
  <si>
    <t>Yuma Sonoran, LLC</t>
  </si>
  <si>
    <t>Sonoran Apartments</t>
  </si>
  <si>
    <t>People's Place L.P.</t>
  </si>
  <si>
    <t>People's Place</t>
  </si>
  <si>
    <t>Moyer Carriage Lofts, LLC</t>
  </si>
  <si>
    <t>Moyer Carriage Lofts</t>
  </si>
  <si>
    <t>Grove Senior Living 2021 LP</t>
  </si>
  <si>
    <t>Grove Senior</t>
  </si>
  <si>
    <t>Housing Authority of the City of Yakima</t>
  </si>
  <si>
    <t>Fruitvale Housing, LLLP</t>
  </si>
  <si>
    <t>Fruitvale Housing</t>
  </si>
  <si>
    <t>Mercy Housing California 89 LP</t>
  </si>
  <si>
    <t>6th and Julian</t>
  </si>
  <si>
    <t>Union Court MF, LLC</t>
  </si>
  <si>
    <t>Union Court Apartments</t>
  </si>
  <si>
    <t>JPMorgan 2019 II</t>
  </si>
  <si>
    <t>The Benoit Group</t>
  </si>
  <si>
    <t>TBG Hillcrest Senior I, LP</t>
  </si>
  <si>
    <t>Hillcrest I (GA)</t>
  </si>
  <si>
    <t>Creekside  MF, LLC</t>
  </si>
  <si>
    <t>The Vista at Creekside</t>
  </si>
  <si>
    <t>JPMorgan 2019</t>
  </si>
  <si>
    <t>Housing Authority of New Haven</t>
  </si>
  <si>
    <t>Glendower Rockview Phase 2 Rental Owner Entity Limited Partnership</t>
  </si>
  <si>
    <t>Rockview II</t>
  </si>
  <si>
    <t>Housing Catalyst (Fort Collins Housing Authority)</t>
  </si>
  <si>
    <t>Mason Place, LLLP</t>
  </si>
  <si>
    <t>Mason Place</t>
  </si>
  <si>
    <t>Downtown Emergency Service Center</t>
  </si>
  <si>
    <t>DESC Plum LLLP</t>
  </si>
  <si>
    <t>Hobson Place Phase II</t>
  </si>
  <si>
    <t>DESC 22nd LLLP</t>
  </si>
  <si>
    <t>Hobson Place Phase I</t>
  </si>
  <si>
    <t>St. Anthony's Associates LLC</t>
  </si>
  <si>
    <t>Gardens at St. Anthony's</t>
  </si>
  <si>
    <t>Vecino Bond Group</t>
  </si>
  <si>
    <t>Freedom Springs LLC</t>
  </si>
  <si>
    <t>Freedom Springs</t>
  </si>
  <si>
    <t>1064 Mission, L.P.</t>
  </si>
  <si>
    <t>1064 Mission Street Permanent Supportive Hsg</t>
  </si>
  <si>
    <t>Cherry Street LLC</t>
  </si>
  <si>
    <t>Seventh and Cherry</t>
  </si>
  <si>
    <t>JPMorgan 2016</t>
  </si>
  <si>
    <t>Selinon Park Limited Dividend Housing Association, LP</t>
  </si>
  <si>
    <t>Selinon Park</t>
  </si>
  <si>
    <t>Rochesters Cornerstone Group, Ltd.</t>
  </si>
  <si>
    <t>Milton Meadows Lansing LLC</t>
  </si>
  <si>
    <t>Milton Meadows</t>
  </si>
  <si>
    <t>Los Adobes de Maria III, Limited Partnership</t>
  </si>
  <si>
    <t>Los Adobes de Maria III</t>
  </si>
  <si>
    <t>GUADALUPE COURT, LP</t>
  </si>
  <si>
    <t>Guadalupe Court Apartments Project</t>
  </si>
  <si>
    <t>Vera Johnson B LP</t>
  </si>
  <si>
    <t>Vera Johnson</t>
  </si>
  <si>
    <t>JPMorgan 2015</t>
  </si>
  <si>
    <t>Hope Manor Joliet Veterans Housing L.P.</t>
  </si>
  <si>
    <t>Hope Manor Joliet</t>
  </si>
  <si>
    <t>Hatler May Village LLLP</t>
  </si>
  <si>
    <t>Hatler-May Village</t>
  </si>
  <si>
    <t>City of Phoenix Housing Department</t>
  </si>
  <si>
    <t>PERC III Frank Luke Addition, LLC</t>
  </si>
  <si>
    <t>Frank Luke Phase III (aka Aeroterra III Apartments)</t>
  </si>
  <si>
    <t>PERC II Frank Luke Addition, LLC</t>
  </si>
  <si>
    <t>Frank Luke Phase II (aka Aeroterra II Apartments)</t>
  </si>
  <si>
    <t>Southern Nevada Regional Housing Authority (SNRHA)</t>
  </si>
  <si>
    <t>Biegger Estates, LLC</t>
  </si>
  <si>
    <t>Biegger Estates</t>
  </si>
  <si>
    <t>VeriGreen Development, LLC</t>
  </si>
  <si>
    <t>Aurora St. Charles Senior Living L.P.</t>
  </si>
  <si>
    <t>Aurora St. Charles Senior Living</t>
  </si>
  <si>
    <t>Versa Development, LLC</t>
  </si>
  <si>
    <t>VDC Bexar County Reserve I, LP</t>
  </si>
  <si>
    <t>Paso Fino Apartments</t>
  </si>
  <si>
    <t>JPMorgan 2014</t>
  </si>
  <si>
    <t>Crest Apartments LP</t>
  </si>
  <si>
    <t>Crest Apartments</t>
  </si>
  <si>
    <t>Concern Bergen LLC</t>
  </si>
  <si>
    <t>Concern Bergen</t>
  </si>
  <si>
    <t>Virginia Housing, LP</t>
  </si>
  <si>
    <t>Cedar Crossing (aka Virginia at Third)</t>
  </si>
  <si>
    <t>Casa de las Flores, L.P.</t>
  </si>
  <si>
    <t>Casas de las Flores (CA)</t>
  </si>
  <si>
    <t>Bedford Place LLC</t>
  </si>
  <si>
    <t>Bedford Green</t>
  </si>
  <si>
    <t>WFHA King Boulevard L.P.</t>
  </si>
  <si>
    <t>1380 University Avenue</t>
  </si>
  <si>
    <t>650 N. Second Avenue, LP</t>
  </si>
  <si>
    <t>UL2 - Urban Living on Second Ave</t>
  </si>
  <si>
    <t>JPMorgan 2012</t>
  </si>
  <si>
    <t>WHGA Schomburg Place Limited Partnership</t>
  </si>
  <si>
    <t>Schomburg Place</t>
  </si>
  <si>
    <t>PERC Frank Luke Addition LLC</t>
  </si>
  <si>
    <t>Frank Luke Senior Housing (aka Aeroterra Senior Village)</t>
  </si>
  <si>
    <t>Corbin Pinnacle, LLC</t>
  </si>
  <si>
    <t>Corbin Heights</t>
  </si>
  <si>
    <t>Avalon Apartments, L.P.</t>
  </si>
  <si>
    <t>Avalon Apartments</t>
  </si>
  <si>
    <t>Pontius LLC</t>
  </si>
  <si>
    <t>Williams Apartments (fka Pontius)</t>
  </si>
  <si>
    <t>JPMorgan 2011</t>
  </si>
  <si>
    <t>Vista Meadows Associates, LP</t>
  </si>
  <si>
    <t>Vista Meadows Senior Apartments</t>
  </si>
  <si>
    <t>Virginia Lake Senior Partners, a Nevada Limited Partnership</t>
  </si>
  <si>
    <t>Virginia Lake Apts (NV)</t>
  </si>
  <si>
    <t>Tres Puentes, L.P.</t>
  </si>
  <si>
    <t>Tres Puentes</t>
  </si>
  <si>
    <t>Housing Authority of the City of Beaumont (TX)</t>
  </si>
  <si>
    <t>BHA Crossing, LP</t>
  </si>
  <si>
    <t>The Crossing</t>
  </si>
  <si>
    <t>Mitchell Street Market Lofts, LLC</t>
  </si>
  <si>
    <t>Mitchell Street Market Lofts</t>
  </si>
  <si>
    <t>Findlay Teller, L.P.</t>
  </si>
  <si>
    <t>Findlay Teller Apartments</t>
  </si>
  <si>
    <t>Borinquen Court Associates, L.P.</t>
  </si>
  <si>
    <t>Borinquen Court (NY)</t>
  </si>
  <si>
    <t>Vernon Hills SA Associates, L.P.</t>
  </si>
  <si>
    <t>Victory Centre of Vernon Hills Senior Apartments</t>
  </si>
  <si>
    <t>JPMorgan 2009</t>
  </si>
  <si>
    <t>Sky View Pines Limited Partnership</t>
  </si>
  <si>
    <t>Sky View Pines</t>
  </si>
  <si>
    <t>Pacific Pines 4 Limited Partnership</t>
  </si>
  <si>
    <t>Pacific Pines 4 Senior Apartments</t>
  </si>
  <si>
    <t>National Avenue Lofts LLC</t>
  </si>
  <si>
    <t>National Avenue Lofts</t>
  </si>
  <si>
    <t>Alabama Street Senior Housing Associates, L.P.</t>
  </si>
  <si>
    <t>Mosaica Senior Apartments aka 18th Alabama Senior Housing</t>
  </si>
  <si>
    <t>Alabama Street Housing Associates, L.P.</t>
  </si>
  <si>
    <t>Mosaica Family Apartments aka 18th and Alabama Family Housing</t>
  </si>
  <si>
    <t>Casa Marvilla LP</t>
  </si>
  <si>
    <t>Casa Maravilla</t>
  </si>
  <si>
    <t>Orchard Westchase LP</t>
  </si>
  <si>
    <t>The Orchard at Westchase</t>
  </si>
  <si>
    <t>JPM Middle Tier III</t>
  </si>
  <si>
    <t>Encanto Pointe Housing First, L.P.</t>
  </si>
  <si>
    <t>Encanto Pointe</t>
  </si>
  <si>
    <t>JPM Encanto Middle Tier</t>
  </si>
  <si>
    <t>Woodland Place Apartments, L.P.</t>
  </si>
  <si>
    <t>Woodland Place Apartments</t>
  </si>
  <si>
    <t>JP Morgan Chase</t>
  </si>
  <si>
    <t>First &amp; Cedar LLC</t>
  </si>
  <si>
    <t>First and Cedar</t>
  </si>
  <si>
    <t>JP Morgan 2009 (Middle Tier)</t>
  </si>
  <si>
    <t>4530 N. Central L.P.</t>
  </si>
  <si>
    <t>Devine Legacy on Central</t>
  </si>
  <si>
    <t>JP Morgan 2009 (Middle Tier II)</t>
  </si>
  <si>
    <t>4th Street Aspens, LP</t>
  </si>
  <si>
    <t>The Aspens</t>
  </si>
  <si>
    <t>HWCF</t>
  </si>
  <si>
    <t>Mercy Housing California XXIX Limited Partnership</t>
  </si>
  <si>
    <t>Grizzly Hollow</t>
  </si>
  <si>
    <t>HNCF</t>
  </si>
  <si>
    <t>Mercy Housing Northwest (WA ID) (aka Intercommunity Mercy)</t>
  </si>
  <si>
    <t>MHNW 22 MILLWORKS FAMILY LLLP</t>
  </si>
  <si>
    <t>Millworks Family Housing</t>
  </si>
  <si>
    <t>HEF XVIII (2023)</t>
  </si>
  <si>
    <t>JF Franklin Partners, LLC</t>
  </si>
  <si>
    <t>Moda Franklin Park</t>
  </si>
  <si>
    <t>George Gekakis, Inc. (dba GKS Development, Inc.)</t>
  </si>
  <si>
    <t>West Sahara Senior Housing LP</t>
  </si>
  <si>
    <t>West Sahara</t>
  </si>
  <si>
    <t>Housing Authority of the City of Walla Walla</t>
  </si>
  <si>
    <t>WWHA-Housing Preservation LLLP</t>
  </si>
  <si>
    <t>WWHA Housing Preservation Portfolio</t>
  </si>
  <si>
    <t>HEF XVII</t>
  </si>
  <si>
    <t>Vineyard Cottages Homedale Limited Partnership</t>
  </si>
  <si>
    <t>Vineyard Cottages</t>
  </si>
  <si>
    <t>Forvis LLLP (Denver CO)</t>
  </si>
  <si>
    <t>Colorado Coalition for the Homeless</t>
  </si>
  <si>
    <t>Off Broadway Lofts II LLLP</t>
  </si>
  <si>
    <t>Renaissance Off Broadway Lofts</t>
  </si>
  <si>
    <t>Lotus Village, LP</t>
  </si>
  <si>
    <t>Lotus Village</t>
  </si>
  <si>
    <t>Lennox House Senior Housing LP</t>
  </si>
  <si>
    <t>Lennox House</t>
  </si>
  <si>
    <t>NE Prescott LP</t>
  </si>
  <si>
    <t>Hayu Tilixam</t>
  </si>
  <si>
    <t>WWHA - Evergreen Commons LLLP</t>
  </si>
  <si>
    <t>Evergreen Commons</t>
  </si>
  <si>
    <t>Canal Commons Two, LLC</t>
  </si>
  <si>
    <t>Canal Commons 2</t>
  </si>
  <si>
    <t>Brandywine Senior Housing LP</t>
  </si>
  <si>
    <t>Brandywine Apartments</t>
  </si>
  <si>
    <t>Bell Crest Senior Housing LP</t>
  </si>
  <si>
    <t>Bell Crest</t>
  </si>
  <si>
    <t>Gateway Oak Cliff, LP</t>
  </si>
  <si>
    <t>Gateway Oak Cliff</t>
  </si>
  <si>
    <t>Westview Lofts LP</t>
  </si>
  <si>
    <t>Westview Lofts</t>
  </si>
  <si>
    <t>HEF XVI</t>
  </si>
  <si>
    <t>Stone Pine Meadow Two LP</t>
  </si>
  <si>
    <t>Stone Pine Meadow Apartments</t>
  </si>
  <si>
    <t>Steele Sheridan Square LLC</t>
  </si>
  <si>
    <t>Sheridan Square</t>
  </si>
  <si>
    <t>Royal City Housing LLLP</t>
  </si>
  <si>
    <t>Royal City II</t>
  </si>
  <si>
    <t>River Bend Residences, LP</t>
  </si>
  <si>
    <t>River Bend Residences</t>
  </si>
  <si>
    <t>Empire Health Foundation</t>
  </si>
  <si>
    <t>J Auld Apts LLC</t>
  </si>
  <si>
    <t>Jayne Auld Manor</t>
  </si>
  <si>
    <t>Dunlap Housing, LP</t>
  </si>
  <si>
    <t>Dunlap Housing</t>
  </si>
  <si>
    <t>North 5th Street 2 LP</t>
  </si>
  <si>
    <t>North 5th Phase 2 (aka Rome 2)</t>
  </si>
  <si>
    <t>Bellwether Housing (fka Housing Resources Group) (WA)</t>
  </si>
  <si>
    <t>Bellwether Tukwila, LLLP</t>
  </si>
  <si>
    <t>The Confluence Apartments</t>
  </si>
  <si>
    <t>RAD 175, LP</t>
  </si>
  <si>
    <t>HASLO - RAD Scattered Site</t>
  </si>
  <si>
    <t>223 Yesler LLLP</t>
  </si>
  <si>
    <t>The Frye Apartments</t>
  </si>
  <si>
    <t>Wenatchee Housing LLLP</t>
  </si>
  <si>
    <t>Wenatchee Supportive Housing Community</t>
  </si>
  <si>
    <t>HEF XV</t>
  </si>
  <si>
    <t>Helping Hands Housing Services, Inc./ UMOM New Day Center, inc.</t>
  </si>
  <si>
    <t>UMOM Housing V LLC</t>
  </si>
  <si>
    <t>South 7th Village</t>
  </si>
  <si>
    <t>Possession Sound Properties LLC</t>
  </si>
  <si>
    <t>Possession Sound Properties</t>
  </si>
  <si>
    <t>Second Chance Center</t>
  </si>
  <si>
    <t>Providence Heights LLLP</t>
  </si>
  <si>
    <t>PATH</t>
  </si>
  <si>
    <t>Housing Authority of the City of Boulder, Colorado d/b/a Boulder Housing Partners</t>
  </si>
  <si>
    <t>Ciclo LLLP</t>
  </si>
  <si>
    <t>Ciclo Apartments</t>
  </si>
  <si>
    <t>Canal Commons One LLC</t>
  </si>
  <si>
    <t>Canal Commons</t>
  </si>
  <si>
    <t>Comer Nowling and Associates, P.C</t>
  </si>
  <si>
    <t>OPAL Community Land Trust</t>
  </si>
  <si>
    <t>Aprils Grove LLP</t>
  </si>
  <si>
    <t>Aprils Grove</t>
  </si>
  <si>
    <t>NORTH 5TH STREET LP</t>
  </si>
  <si>
    <t>North 5th Street  (aka Rome Pines)</t>
  </si>
  <si>
    <t>RiverPlace 3 Housing LP</t>
  </si>
  <si>
    <t>RiverPlace Parcel 3 (aka The Vera)</t>
  </si>
  <si>
    <t>HEF XIV</t>
  </si>
  <si>
    <t>Pope Street Housing, LLC</t>
  </si>
  <si>
    <t>Mountain View Senior</t>
  </si>
  <si>
    <t>Azimuth 315, LLC</t>
  </si>
  <si>
    <t>Azimuth 315</t>
  </si>
  <si>
    <t>609 N. Second Avenue, LP</t>
  </si>
  <si>
    <t>Urban Living on Fillmore</t>
  </si>
  <si>
    <t>Summit Housing Group, Inc.</t>
  </si>
  <si>
    <t>Littleton Crossing Apartments, LP</t>
  </si>
  <si>
    <t>Littleton Crossing Apartments</t>
  </si>
  <si>
    <t>WWHA Senior Housing Properties LLLP</t>
  </si>
  <si>
    <t>Walla Walla Senior Portfolio</t>
  </si>
  <si>
    <t>HEF XIII</t>
  </si>
  <si>
    <t>Vineyard at Broadmore II, L.P.</t>
  </si>
  <si>
    <t>Vineyard at Broadmore II</t>
  </si>
  <si>
    <t>Twin Lakes Landing LLC</t>
  </si>
  <si>
    <t>Twin Lakes Landing</t>
  </si>
  <si>
    <t>Prosser Housing LLLP</t>
  </si>
  <si>
    <t>St. Anthony Terrace (FKA Prosser Senior Housing)</t>
  </si>
  <si>
    <t>Cliffview Partners, LLC</t>
  </si>
  <si>
    <t>Silver Cliffs</t>
  </si>
  <si>
    <t>Willamette Neighborhood Housing Services</t>
  </si>
  <si>
    <t>Seavey 3 Community LLC</t>
  </si>
  <si>
    <t>Seavey Meadows Phase 3</t>
  </si>
  <si>
    <t>Housing Works</t>
  </si>
  <si>
    <t>RC Housing LLC</t>
  </si>
  <si>
    <t>RC Housing</t>
  </si>
  <si>
    <t>Moonlight Townhomes LLC</t>
  </si>
  <si>
    <t>Moonlight Townhomes</t>
  </si>
  <si>
    <t>La Mesita Apartments Phase 3, LP</t>
  </si>
  <si>
    <t>La Mesita Phase 3</t>
  </si>
  <si>
    <t>Daggett Townhomes LLC</t>
  </si>
  <si>
    <t>Daggett Townhomes</t>
  </si>
  <si>
    <t>Housing Authority of the County of Salt Lake (HACSL)</t>
  </si>
  <si>
    <t>Bud Bailey Apartments I, LLC</t>
  </si>
  <si>
    <t>Bud Bailey Apartments Combined</t>
  </si>
  <si>
    <t>Bridge Meadows - Beaverton LP</t>
  </si>
  <si>
    <t>Bridge Meadows Beaverton</t>
  </si>
  <si>
    <t>1511 Dexter Limited Partnership</t>
  </si>
  <si>
    <t>1511 Dexter Apartments</t>
  </si>
  <si>
    <t>Fairstead Affordable LLC</t>
  </si>
  <si>
    <t>Hampstead Rose Garden Partners, L.P.</t>
  </si>
  <si>
    <t>Rose Garden Townhouses</t>
  </si>
  <si>
    <t>Landmark Senior Living, LP</t>
  </si>
  <si>
    <t>Landmark Senior Living</t>
  </si>
  <si>
    <t>Multi-Service Center (MSC) (WA)</t>
  </si>
  <si>
    <t>MSC Federal Way Veterans LLC</t>
  </si>
  <si>
    <t>William J. Wood Veterans House (fka Federal Way Veterans Center)</t>
  </si>
  <si>
    <t>HEF XII</t>
  </si>
  <si>
    <t>Vineyard at Eagle Promenade LP</t>
  </si>
  <si>
    <t>Vineyard at Eagle Promenade</t>
  </si>
  <si>
    <t>Graham County Rural Housing Development Association</t>
  </si>
  <si>
    <t>Sunshine Valley Apartments, LLC</t>
  </si>
  <si>
    <t>Sunshine Valley Apartments</t>
  </si>
  <si>
    <t>IronHorse Lodge 1 LLC</t>
  </si>
  <si>
    <t>Ironhorse Lodge</t>
  </si>
  <si>
    <t>Housing Authority of King County (KCHA)</t>
  </si>
  <si>
    <t>Eastbridge Apartments LLC</t>
  </si>
  <si>
    <t>Eastbridge- Secondary (2015)</t>
  </si>
  <si>
    <t>GP Opportunity Housing LLC</t>
  </si>
  <si>
    <t>Granger Family Housing</t>
  </si>
  <si>
    <t>Prosser Opportunity Housing LLLP</t>
  </si>
  <si>
    <t>Prosser Family Housing</t>
  </si>
  <si>
    <t>Walla Walla Family Homes Two LLC</t>
  </si>
  <si>
    <t>Walla Walla Family Homes Phase II</t>
  </si>
  <si>
    <t>HEF XI</t>
  </si>
  <si>
    <t>Valencia, LLC</t>
  </si>
  <si>
    <t>Valencia Senior Apartments</t>
  </si>
  <si>
    <t>Beacon Development Group Inc</t>
  </si>
  <si>
    <t>Three Rivers Senior Housing LLLP</t>
  </si>
  <si>
    <t>Three Rivers Village</t>
  </si>
  <si>
    <t>Parker Apartments Limited Partnership</t>
  </si>
  <si>
    <t>The Parker Apartments</t>
  </si>
  <si>
    <t>Mark Schwing CPA PC</t>
  </si>
  <si>
    <t>Community Partners for Affordable Housing (OR)</t>
  </si>
  <si>
    <t>The Barcelona at Beaverton Limited Partnership</t>
  </si>
  <si>
    <t>The Barcelona at Beaverton</t>
  </si>
  <si>
    <t>La Frontera Partners, Inc.</t>
  </si>
  <si>
    <t>Rally Point Apartments,LP</t>
  </si>
  <si>
    <t>Rally Point Apartments</t>
  </si>
  <si>
    <t>Monroe Family Village LLC</t>
  </si>
  <si>
    <t>Monroe Family Village</t>
  </si>
  <si>
    <t>Central City Concern (OR)</t>
  </si>
  <si>
    <t>Miracles Central Apartments Limited Partnership</t>
  </si>
  <si>
    <t>Miracles Central Apartments</t>
  </si>
  <si>
    <t>Lee Hill Community, LLLP</t>
  </si>
  <si>
    <t>Lee Hill Apartments</t>
  </si>
  <si>
    <t>Greystone Court, LLC</t>
  </si>
  <si>
    <t>Greystone Court</t>
  </si>
  <si>
    <t>Novogradac &amp; Company LLP (Portland)</t>
  </si>
  <si>
    <t>Housing Authority of the City of Pasco and Franklin County</t>
  </si>
  <si>
    <t>Fourth and Pearl Family Housing LLLP</t>
  </si>
  <si>
    <t>4th &amp; Pearl Apts</t>
  </si>
  <si>
    <t>LIHI Bellevue LLC</t>
  </si>
  <si>
    <t>Bellevue Apartments</t>
  </si>
  <si>
    <t>Westcliff Heights Limited Partnership</t>
  </si>
  <si>
    <t>Westcliff Heights Senior Apartments</t>
  </si>
  <si>
    <t>Roosevelt Development LLLP</t>
  </si>
  <si>
    <t>University Commons (WA)</t>
  </si>
  <si>
    <t>Vineyard at Broadmore Limited Partnership</t>
  </si>
  <si>
    <t>Vineyard at Broadmore</t>
  </si>
  <si>
    <t>HEF X</t>
  </si>
  <si>
    <t>SOPI Village LLC</t>
  </si>
  <si>
    <t>Strength of Place Initiative</t>
  </si>
  <si>
    <t>Carriage Court Family Housing LLC</t>
  </si>
  <si>
    <t>Grandview Family Housing II (WA)</t>
  </si>
  <si>
    <t>WSRP, LLC</t>
  </si>
  <si>
    <t>Liberty CityWalk Partners, LLC</t>
  </si>
  <si>
    <t>Liberty CityWalk Properties LLC</t>
  </si>
  <si>
    <t>Liberty CityWalk Apartments</t>
  </si>
  <si>
    <t>HEF VIII</t>
  </si>
  <si>
    <t>Ives &amp; Harrison Family Housing LLC</t>
  </si>
  <si>
    <t>Ives &amp; Harrison Family Housing</t>
  </si>
  <si>
    <t>Luckenbill-Drayton &amp; Associates, LLC</t>
  </si>
  <si>
    <t>Iris Glen Townhomes, LLC</t>
  </si>
  <si>
    <t>Iris Glen Townhomes</t>
  </si>
  <si>
    <t>Brookside Senior Housing Limited Partnership</t>
  </si>
  <si>
    <t>Brookside Court</t>
  </si>
  <si>
    <t>Northwest Real Estate Capital Corp.</t>
  </si>
  <si>
    <t>Northwest Windwood LLC</t>
  </si>
  <si>
    <t>Windwood Apartments (ID)</t>
  </si>
  <si>
    <t>HEF VII</t>
  </si>
  <si>
    <t>Delta Housing Authority (CO)</t>
  </si>
  <si>
    <t>Villas at the Bluff LLLP</t>
  </si>
  <si>
    <t>Villas at the Bluff</t>
  </si>
  <si>
    <t>Northwest Mill Creek LLC</t>
  </si>
  <si>
    <t>Mill Creek Apartments (ID)</t>
  </si>
  <si>
    <t>Little Deschutes Lodge Limited Partnership</t>
  </si>
  <si>
    <t>Little Deschutes Lodge</t>
  </si>
  <si>
    <t>Westlake ll Housing LLC</t>
  </si>
  <si>
    <t>Frederic Ozanam House (Westlake)</t>
  </si>
  <si>
    <t>Mercy Housing California XXXII, a California LP</t>
  </si>
  <si>
    <t>Creekview Manor (Folsom)</t>
  </si>
  <si>
    <t>Kier Development LLC</t>
  </si>
  <si>
    <t>Countryside Apartments Ogden, LLC</t>
  </si>
  <si>
    <t>Countryside Apartments (UT)</t>
  </si>
  <si>
    <t>Bramblewood Apartments Ogden, LLC</t>
  </si>
  <si>
    <t>Bramblewood Apartments</t>
  </si>
  <si>
    <t>CPLC Development Corp.</t>
  </si>
  <si>
    <t>Mountain Pointe Apartments Phase II, LP</t>
  </si>
  <si>
    <t>Mountain Pointe Apartments Phase II</t>
  </si>
  <si>
    <t>Urban League of Metropolitan Seattle</t>
  </si>
  <si>
    <t>The Urban League Apartments at Colman School LP</t>
  </si>
  <si>
    <t>Urban League Village at Colman School</t>
  </si>
  <si>
    <t>HEF VI</t>
  </si>
  <si>
    <t>Home Forward (fka Housing Authority of Portland OR)</t>
  </si>
  <si>
    <t>The Jeffrey Apartments, Limited Partnership</t>
  </si>
  <si>
    <t>The Jeffrey Apartments</t>
  </si>
  <si>
    <t>Holden Street Family Housing LLC</t>
  </si>
  <si>
    <t>Santa Teresita del Nino Jesus (Holden)</t>
  </si>
  <si>
    <t>Rosa Linda Senior Apartments LIHTC, LP</t>
  </si>
  <si>
    <t>Rosa Linda</t>
  </si>
  <si>
    <t>Mountain Shadows Associates LLC</t>
  </si>
  <si>
    <t>Mountain Shadows Apartments LLC</t>
  </si>
  <si>
    <t>Mountain Shadow Apartments</t>
  </si>
  <si>
    <t>Milwaukee Park Apartments LP</t>
  </si>
  <si>
    <t>Milwaukee Park Apartments</t>
  </si>
  <si>
    <t>Mercy Housing California XXVI, a California LP</t>
  </si>
  <si>
    <t>Martin Luther King, Jr. Village</t>
  </si>
  <si>
    <t>Bellingham/Whatcom County Housing Authorities</t>
  </si>
  <si>
    <t>Laube Housing Associates LLC</t>
  </si>
  <si>
    <t>Laube Hotel</t>
  </si>
  <si>
    <t>Guadalupe Huerta Senior Aprtments LIHTC, LP</t>
  </si>
  <si>
    <t>Guadalupe Huerta</t>
  </si>
  <si>
    <t>Thistle Community Housing, Inc.</t>
  </si>
  <si>
    <t>Fairways In My Backyard, LLLP</t>
  </si>
  <si>
    <t>Fairways Apartments</t>
  </si>
  <si>
    <t>KCoe Isom, LLP. (Pinion)</t>
  </si>
  <si>
    <t>Rocky Mountain Development Council, Inc.</t>
  </si>
  <si>
    <t>Eagle Manor III Residences LP</t>
  </si>
  <si>
    <t>Eagle Manor III</t>
  </si>
  <si>
    <t>Care Housing, Inc.</t>
  </si>
  <si>
    <t>Care Housing/Cottonwood Holdings LLLP</t>
  </si>
  <si>
    <t>Cottonwood Townhomes</t>
  </si>
  <si>
    <t>Casa de Flores Senior Apartments LIHTC, LP</t>
  </si>
  <si>
    <t>Casa De Flores (AZ)</t>
  </si>
  <si>
    <t>Casa De Encanto Senior Apartments LIHTC, LP</t>
  </si>
  <si>
    <t>Casa De Encanto</t>
  </si>
  <si>
    <t>Uintah Basin Assistance Council</t>
  </si>
  <si>
    <t>Unity Place LLC</t>
  </si>
  <si>
    <t>Unity Place Apartments</t>
  </si>
  <si>
    <t>HEF V</t>
  </si>
  <si>
    <t>Stoneridge Associates LLC</t>
  </si>
  <si>
    <t>Stoneridge I &amp; II LLC</t>
  </si>
  <si>
    <t>Stoneridge Apartments I &amp; II</t>
  </si>
  <si>
    <t>Telos Development Company</t>
  </si>
  <si>
    <t>Broadway Partners Limited Partnership</t>
  </si>
  <si>
    <t>Broadway Place</t>
  </si>
  <si>
    <t>Schoedel &amp; Schoedel</t>
  </si>
  <si>
    <t>Catholic Housing Services of Eastern Washington</t>
  </si>
  <si>
    <t>Pasco Family Housing LLC</t>
  </si>
  <si>
    <t>Tepeyac Haven (Pasco)</t>
  </si>
  <si>
    <t>HEF IV</t>
  </si>
  <si>
    <t>Hawaii Island Community Development Corporation</t>
  </si>
  <si>
    <t>Mohouli Senior Phase 2, LLLP</t>
  </si>
  <si>
    <t>Mohouli Phase 2</t>
  </si>
  <si>
    <t>Hawaii Affordable Housing Fund</t>
  </si>
  <si>
    <t>PRB Realty Corp</t>
  </si>
  <si>
    <t>JC Real Estate Development</t>
  </si>
  <si>
    <t>Wilson Knickerbocker Cluster</t>
  </si>
  <si>
    <t>GS-NYEF Fund 2009 LLC</t>
  </si>
  <si>
    <t>West 149th Street Apartments L.P.</t>
  </si>
  <si>
    <t>West 149th Street NRP</t>
  </si>
  <si>
    <t>West 132nd Street Cluster L.P.</t>
  </si>
  <si>
    <t>West 132nd Street</t>
  </si>
  <si>
    <t>WHGA Unity Apartments Limited Partnership</t>
  </si>
  <si>
    <t>Unity Apartments</t>
  </si>
  <si>
    <t>Stebbins-Prospect LP</t>
  </si>
  <si>
    <t>Stebbins Prospect</t>
  </si>
  <si>
    <t>Ecumenical Community Development Organization</t>
  </si>
  <si>
    <t>Richard Wright Houses Limited Partnership</t>
  </si>
  <si>
    <t>Richard Wright Houses</t>
  </si>
  <si>
    <t>Promesa Apartments Limited Partnership</t>
  </si>
  <si>
    <t>Promesa Apartments NRP</t>
  </si>
  <si>
    <t>Held Kranzler McCosker &amp; Pulice LLP</t>
  </si>
  <si>
    <t>DDM Development &amp; Services</t>
  </si>
  <si>
    <t>ETH NEP L.P.</t>
  </si>
  <si>
    <t>Fort Washington NEP</t>
  </si>
  <si>
    <t>West 145 L.P.</t>
  </si>
  <si>
    <t>147 West 145th Street</t>
  </si>
  <si>
    <t>Tieton Housing LLLP</t>
  </si>
  <si>
    <t>Tieton Farmworker Housing</t>
  </si>
  <si>
    <t>Freddie Mac AHF</t>
  </si>
  <si>
    <t>Residence on Main, L.P.</t>
  </si>
  <si>
    <t>The Residences on Main</t>
  </si>
  <si>
    <t>Novogradac &amp; Company LLP (Michigan)</t>
  </si>
  <si>
    <t>The Hills, LP</t>
  </si>
  <si>
    <t>The Hills</t>
  </si>
  <si>
    <t>Marcum LLP</t>
  </si>
  <si>
    <t>Monadnock Development</t>
  </si>
  <si>
    <t>Spring Creek 4C Owner, LLC</t>
  </si>
  <si>
    <t>Spring Creek Phase 4C</t>
  </si>
  <si>
    <t>Southmoor Redevelopment LP</t>
  </si>
  <si>
    <t>Southmoor Hills Apartments</t>
  </si>
  <si>
    <t>Skid Row Housing Trust (SRHT)</t>
  </si>
  <si>
    <t>Flor 401 Lofts LP</t>
  </si>
  <si>
    <t>Skid Row Flor 401</t>
  </si>
  <si>
    <t>Community Corporation of Santa Monica (CA)</t>
  </si>
  <si>
    <t>8333 AIRPORT, L.P.</t>
  </si>
  <si>
    <t>Redtail Crossing</t>
  </si>
  <si>
    <t>DMA Development Company, LLC</t>
  </si>
  <si>
    <t>AGC RBJ, LLC</t>
  </si>
  <si>
    <t>RBJ Center</t>
  </si>
  <si>
    <t>Wallick-Hendy Development Company, LLC</t>
  </si>
  <si>
    <t>Parkwood Commons, LLC</t>
  </si>
  <si>
    <t>Parkwood Commons</t>
  </si>
  <si>
    <t>Plante Moran LLC (Chicago)</t>
  </si>
  <si>
    <t>Oak Bluff Senior Housing Limited Partnership</t>
  </si>
  <si>
    <t>Oak Bluff</t>
  </si>
  <si>
    <t>Nicole Hines Limited Partnership</t>
  </si>
  <si>
    <t>Nicole Hines Townhomes</t>
  </si>
  <si>
    <t>South Bronx Overall Economic Development Corporation (SoBRO)</t>
  </si>
  <si>
    <t>New Roads Plaza Owner LLC</t>
  </si>
  <si>
    <t>New Roads Plaza</t>
  </si>
  <si>
    <t>Amsterdam Housing Authority</t>
  </si>
  <si>
    <t>Amsterdam NAS Limited Partnership</t>
  </si>
  <si>
    <t>New Amsterdam Apartments</t>
  </si>
  <si>
    <t>Mattawa Housing LLLP</t>
  </si>
  <si>
    <t>Mattawa II</t>
  </si>
  <si>
    <t>Mamie Nichols LP</t>
  </si>
  <si>
    <t>Mamie Nichols Townhomes</t>
  </si>
  <si>
    <t>Housing Authority of the City of Asheville</t>
  </si>
  <si>
    <t>Maple Crest, LLC</t>
  </si>
  <si>
    <t>Lee Walker Heights</t>
  </si>
  <si>
    <t>Movin' Out Kilbourn Wisconsin Dells, LLC</t>
  </si>
  <si>
    <t>Kilbourn Apartments</t>
  </si>
  <si>
    <t>Imagine Village II, LP</t>
  </si>
  <si>
    <t>Imagine Village II</t>
  </si>
  <si>
    <t>Kent Hance</t>
  </si>
  <si>
    <t>KRS Guadalupe 18, LP</t>
  </si>
  <si>
    <t>Guadalupe Villas</t>
  </si>
  <si>
    <t>Geneseo Townhomes, LLC</t>
  </si>
  <si>
    <t>Geneseo Townhomes</t>
  </si>
  <si>
    <t>Florence Mills Apartments, L.P.</t>
  </si>
  <si>
    <t>Florence Mills Apartments</t>
  </si>
  <si>
    <t>Dale Carnegie SRO, LTD</t>
  </si>
  <si>
    <t>Dale Carnegie</t>
  </si>
  <si>
    <t>Crosswinds at Arista, LLC</t>
  </si>
  <si>
    <t>Crosswinds at Arista</t>
  </si>
  <si>
    <t>Housing Authority of Fresno County</t>
  </si>
  <si>
    <t>Orange Cove Citrus Gardens, LP</t>
  </si>
  <si>
    <t>Citrus Garden</t>
  </si>
  <si>
    <t>Barwell Rehabilitation LLC</t>
  </si>
  <si>
    <t>Barwell Manor</t>
  </si>
  <si>
    <t>Alta Verde, LLC</t>
  </si>
  <si>
    <t>Alta Verde Apartments</t>
  </si>
  <si>
    <t>Wright Street Partners, LP</t>
  </si>
  <si>
    <t>Wright Street</t>
  </si>
  <si>
    <t>FNBC Leasing</t>
  </si>
  <si>
    <t>Wells Avenue Partners, A Nevada Limited Partnership</t>
  </si>
  <si>
    <t>Willows at Wells (fka Wells Ave)</t>
  </si>
  <si>
    <t>Aromor Mercy, LLC</t>
  </si>
  <si>
    <t>The Aromor</t>
  </si>
  <si>
    <t>South Rayne Subdivision Limited Partnership</t>
  </si>
  <si>
    <t>South Rayne Subdivision Single Family Housing</t>
  </si>
  <si>
    <t>Monroe (LA) Housing Authority</t>
  </si>
  <si>
    <t>Passman Plaza III Limited Partnership</t>
  </si>
  <si>
    <t>Passman Plaza III</t>
  </si>
  <si>
    <t>Oviedo Town Group LLC</t>
  </si>
  <si>
    <t>Oviedo Town Centre</t>
  </si>
  <si>
    <t>England Drive Subdivision Limited Partnership</t>
  </si>
  <si>
    <t>England Drive Single Family Housing</t>
  </si>
  <si>
    <t>Roosevelt Central Urban Renewal Associates L.P.,an Urban Renewal Entity</t>
  </si>
  <si>
    <t>Carl Miller Homes</t>
  </si>
  <si>
    <t>HTG Creekside LLC</t>
  </si>
  <si>
    <t>Oaks at Lakeside</t>
  </si>
  <si>
    <t>Florida AHF II</t>
  </si>
  <si>
    <t>The Cornerstone Group</t>
  </si>
  <si>
    <t>Marquis Partners, LTD</t>
  </si>
  <si>
    <t>Marquis Apartments</t>
  </si>
  <si>
    <t>Sunset Pointe II Associates, Ltd.</t>
  </si>
  <si>
    <t>Sunset Pointe II</t>
  </si>
  <si>
    <t>Florida AHF</t>
  </si>
  <si>
    <t>Landmark Development Corporation</t>
  </si>
  <si>
    <t>Coral Bay Cove, LLC</t>
  </si>
  <si>
    <t>Coral Bay Cove Apartments</t>
  </si>
  <si>
    <t>NOTA Special Needs Apartments, L.P.</t>
  </si>
  <si>
    <t>NOTA Apartments</t>
  </si>
  <si>
    <t>First Niagara SIF (FN acquired by AHP Housing)</t>
  </si>
  <si>
    <t>HELP Buffalo II LLC</t>
  </si>
  <si>
    <t>HELP Buffalo II</t>
  </si>
  <si>
    <t>Evergreen Lofts Supportive Residence L.P.</t>
  </si>
  <si>
    <t>Evergreen Lofts Supportive Apartments</t>
  </si>
  <si>
    <t>HopePHL</t>
  </si>
  <si>
    <t>4050 Apartments, L.P.</t>
  </si>
  <si>
    <t>4050 Apartments</t>
  </si>
  <si>
    <t>3CDC</t>
  </si>
  <si>
    <t>Willkommmen Development 3, LLC</t>
  </si>
  <si>
    <t>Willkommen 3 HTC-OZ</t>
  </si>
  <si>
    <t>Fifth Third Opportunity Zone Fund</t>
  </si>
  <si>
    <t>Model Group</t>
  </si>
  <si>
    <t>Willkommen Development 2 LLC</t>
  </si>
  <si>
    <t>Willkommen 2 NMTC Ozone</t>
  </si>
  <si>
    <t>PS Equities</t>
  </si>
  <si>
    <t>HARRISON CIRCLE LIMITED DIVIDEND HOUSING ASSOCIATION LIMITED PARTNERSHIP</t>
  </si>
  <si>
    <t>Harrison Circle</t>
  </si>
  <si>
    <t>Willkommen Zuhause, LLC</t>
  </si>
  <si>
    <t>Willkommen Zuhause</t>
  </si>
  <si>
    <t>Fifth Third 2020</t>
  </si>
  <si>
    <t>Brooks Capital LLC</t>
  </si>
  <si>
    <t>Brook Street Apartments Limited Partnership</t>
  </si>
  <si>
    <t>Brook Street Apartments</t>
  </si>
  <si>
    <t>Fifth Third 2008</t>
  </si>
  <si>
    <t>Fifth Third 2003</t>
  </si>
  <si>
    <t>Chinatown Community Development Center (San Francisco)</t>
  </si>
  <si>
    <t>Parkview Terrace Partners, L.P.</t>
  </si>
  <si>
    <t>Parkview Terraces</t>
  </si>
  <si>
    <t>Fannie Mae Homeless Initiative</t>
  </si>
  <si>
    <t>Near North L.P.</t>
  </si>
  <si>
    <t>Margot and Harold Schiff Residences</t>
  </si>
  <si>
    <t>Jeremiah St. Paul Limited Partnership</t>
  </si>
  <si>
    <t>Jeremiah Place</t>
  </si>
  <si>
    <t>Elmwood Neighborhood Revitalization L.P. II</t>
  </si>
  <si>
    <t>ENR II</t>
  </si>
  <si>
    <t>MP Milpitas Affordable Housing Associates, a California Limited Partnership</t>
  </si>
  <si>
    <t>De Vries Place</t>
  </si>
  <si>
    <t>The Center In Asbury Park, Inc.</t>
  </si>
  <si>
    <t>Center House Partnership, L.P.</t>
  </si>
  <si>
    <t>Center House</t>
  </si>
  <si>
    <t>Texarkana Two Neighborhood Ventures Limited</t>
  </si>
  <si>
    <t>Oaks at Rosehill AKA Covington Townhomes</t>
  </si>
  <si>
    <t>Covington Fund</t>
  </si>
  <si>
    <t>DMA &amp; Associates (5% of GP)</t>
  </si>
  <si>
    <t>2121 N. 6th Street, L.P.</t>
  </si>
  <si>
    <t>Prairie Gardens</t>
  </si>
  <si>
    <t>Compass SIF I</t>
  </si>
  <si>
    <t>NHH Savoy, Ltd</t>
  </si>
  <si>
    <t>New Hope Housing Savoy</t>
  </si>
  <si>
    <t>NHH at Reed, Ltd</t>
  </si>
  <si>
    <t>New Hope Housing at Reed</t>
  </si>
  <si>
    <t>Harrisburg SRO, LTD</t>
  </si>
  <si>
    <t>New Hope Housing at Harrisburg</t>
  </si>
  <si>
    <t>Summerhouse Housing 3, L.P.</t>
  </si>
  <si>
    <t>Madera Vista Apartments III</t>
  </si>
  <si>
    <t>Kilday Operating, LLC</t>
  </si>
  <si>
    <t>Glenwood Trails II, LP</t>
  </si>
  <si>
    <t>Glenwood Trails II</t>
  </si>
  <si>
    <t>Housing Authority of the City of Alameda</t>
  </si>
  <si>
    <t>Sherman and Buena Vista L.P.</t>
  </si>
  <si>
    <t>Del Monte Senior Apts (aka Littlejohn Commons)</t>
  </si>
  <si>
    <t>Austin McNeil DMA Housing, LLC</t>
  </si>
  <si>
    <t>Arbor Park</t>
  </si>
  <si>
    <t>40 West Residences LLLP</t>
  </si>
  <si>
    <t>40 West Residences</t>
  </si>
  <si>
    <t>Riverside CCF/CB Partners, L.P.</t>
  </si>
  <si>
    <t>The Park at Cliff Creek</t>
  </si>
  <si>
    <t>McKinney-Newsome Homes GP, LLC</t>
  </si>
  <si>
    <t>Newsome Homes, LP</t>
  </si>
  <si>
    <t>Newsome Homes</t>
  </si>
  <si>
    <t>Human Investment Project, Inc.  (HIP)</t>
  </si>
  <si>
    <t>Edgewater Isle Associates, L.P.</t>
  </si>
  <si>
    <t>Edgewater Isle</t>
  </si>
  <si>
    <t>PIRHL</t>
  </si>
  <si>
    <t>Sugar Grove Seniors LP</t>
  </si>
  <si>
    <t>Sugar Grove Senior</t>
  </si>
  <si>
    <t>Citigroup 2014</t>
  </si>
  <si>
    <t>IMPACCT Preservation LLC</t>
  </si>
  <si>
    <t>IMPACCT</t>
  </si>
  <si>
    <t>Genesis Y15 Owners LLC</t>
  </si>
  <si>
    <t>Genesis Y15 Re-Syndication</t>
  </si>
  <si>
    <t>Damen Court Preservation, L.P.</t>
  </si>
  <si>
    <t>Damen Court</t>
  </si>
  <si>
    <t>Crotona Park North LLC</t>
  </si>
  <si>
    <t>Crotona Park North</t>
  </si>
  <si>
    <t>MANNA, Inc.</t>
  </si>
  <si>
    <t>Athena LLC</t>
  </si>
  <si>
    <t>Brightwood</t>
  </si>
  <si>
    <t>North Suburban Housing, LLC</t>
  </si>
  <si>
    <t>Albert Goedke and Armond King</t>
  </si>
  <si>
    <t>Santa Barbara Palms Limited Partnership</t>
  </si>
  <si>
    <t>Santa Barbara Palms</t>
  </si>
  <si>
    <t>Citigroup 2011</t>
  </si>
  <si>
    <t>Naylor Road LLC</t>
  </si>
  <si>
    <t>Naylor Road</t>
  </si>
  <si>
    <t>Decatur Pines 2 Limited Partnership</t>
  </si>
  <si>
    <t>Decatur Pines 2</t>
  </si>
  <si>
    <t>Halsted Limited Partnership</t>
  </si>
  <si>
    <t>3600 N. Halsted (Town Hall)</t>
  </si>
  <si>
    <t>Mercy Housing California 50, a California Limited Partnership</t>
  </si>
  <si>
    <t>Vera Haile Sr Housing (fka 121 Golden Gate)</t>
  </si>
  <si>
    <t>West Crowley Subdivision Limited Partnership</t>
  </si>
  <si>
    <t>West Crowley Subdivision Single Family Housing</t>
  </si>
  <si>
    <t>CITI Guaranteed Fund</t>
  </si>
  <si>
    <t>Star-Holdings of Illinois, L.L.C.</t>
  </si>
  <si>
    <t>Star-Village Green Limited Partnership</t>
  </si>
  <si>
    <t>Village Green Apartments</t>
  </si>
  <si>
    <t>Vicksburg Commons Limited Partnership</t>
  </si>
  <si>
    <t>Vicksburg Commons</t>
  </si>
  <si>
    <t>Area F1 Housing Associates L.P.</t>
  </si>
  <si>
    <t>Sage Canyon Apartments</t>
  </si>
  <si>
    <t>RHA/Housing, Inc</t>
  </si>
  <si>
    <t>Pecan Apartments II, L.P.</t>
  </si>
  <si>
    <t>Pecan Grove II</t>
  </si>
  <si>
    <t>Maplewood Partners, LLC</t>
  </si>
  <si>
    <t>Maplewood Square</t>
  </si>
  <si>
    <t>Greenville Housing Authority</t>
  </si>
  <si>
    <t>335 Greenacre Road LP</t>
  </si>
  <si>
    <t>Charleston Place</t>
  </si>
  <si>
    <t>Citi 2000</t>
  </si>
  <si>
    <t>The Chicago Lighthouse Residences 9, LLC</t>
  </si>
  <si>
    <t>The Chicago Lighthouse Residences -- 9%</t>
  </si>
  <si>
    <t>Carlton Apartments Supportive Housing LLC</t>
  </si>
  <si>
    <t>Carlton Apartments Resyndication</t>
  </si>
  <si>
    <t>6001 Lawrence, LP</t>
  </si>
  <si>
    <t>6001 West Lawrence</t>
  </si>
  <si>
    <t>West Town Housing Preservation, LP</t>
  </si>
  <si>
    <t>West Town Phase I &amp; II</t>
  </si>
  <si>
    <t>Chicago West Town Fund</t>
  </si>
  <si>
    <t>North River Commission</t>
  </si>
  <si>
    <t>MC Blue, L.P.</t>
  </si>
  <si>
    <t>Mayfair Commons</t>
  </si>
  <si>
    <t>Bartlett SLFAssociates, L.P.</t>
  </si>
  <si>
    <t>Victory Centre of Bartlett SLF aka Bartlett Apartments</t>
  </si>
  <si>
    <t>Chicago 2004 Fund</t>
  </si>
  <si>
    <t>East Lake Management &amp; Development Corp.</t>
  </si>
  <si>
    <t>East Lake/Central City LP</t>
  </si>
  <si>
    <t>Central City Apartments</t>
  </si>
  <si>
    <t>South Park Affordable Housing</t>
  </si>
  <si>
    <t>Pioneer Gardens Sr. Housing L.P.</t>
  </si>
  <si>
    <t>Pioneer Gardens</t>
  </si>
  <si>
    <t>Nolan Development Corp.</t>
  </si>
  <si>
    <t>Woodstock Apartments L.P.</t>
  </si>
  <si>
    <t>Woodstock Senior Apartments</t>
  </si>
  <si>
    <t>Chicago 2003 Fund</t>
  </si>
  <si>
    <t>Rochelle Pines TEB LP</t>
  </si>
  <si>
    <t>Rochelle Pines Apartments</t>
  </si>
  <si>
    <t>CEF 2022</t>
  </si>
  <si>
    <t>Excelerate Housing Group</t>
  </si>
  <si>
    <t>Northview Pointe LP</t>
  </si>
  <si>
    <t>Northview Pointe</t>
  </si>
  <si>
    <t>Morro Bay Apartments LP</t>
  </si>
  <si>
    <t>Morro Bay Apts</t>
  </si>
  <si>
    <t>Satellite AHA Development, Inc.</t>
  </si>
  <si>
    <t>BETH ASHER, LP</t>
  </si>
  <si>
    <t>Beth Asher Senior Apartments</t>
  </si>
  <si>
    <t>4507 Main St. EAH L.P.</t>
  </si>
  <si>
    <t>4507 Main St.</t>
  </si>
  <si>
    <t>Monarch PS LP</t>
  </si>
  <si>
    <t>Monarch Apartments</t>
  </si>
  <si>
    <t>CEF 2021</t>
  </si>
  <si>
    <t>Jordan, LP</t>
  </si>
  <si>
    <t>Jordan Court</t>
  </si>
  <si>
    <t>26 Point 2 LP</t>
  </si>
  <si>
    <t>26 Point 2 Apartments</t>
  </si>
  <si>
    <t>Ruth Teague, LP</t>
  </si>
  <si>
    <t>Ruth Teague Homes</t>
  </si>
  <si>
    <t>Marcella Gardens L.P.</t>
  </si>
  <si>
    <t>Marcella Gardens (68th &amp; Main)</t>
  </si>
  <si>
    <t>Depot at Hyde Park Partners, LP</t>
  </si>
  <si>
    <t>Depot at Hyde Park</t>
  </si>
  <si>
    <t>CEF 2020</t>
  </si>
  <si>
    <t>BRIDGE Berkeley Way LP</t>
  </si>
  <si>
    <t>Berkeley Way</t>
  </si>
  <si>
    <t>Jamboree Housing Corporation</t>
  </si>
  <si>
    <t>Commonwealth Housing Partners LP</t>
  </si>
  <si>
    <t>Airport Inn Apartments</t>
  </si>
  <si>
    <t>Senator 2015 LP</t>
  </si>
  <si>
    <t>Senator Apartments</t>
  </si>
  <si>
    <t>CEF 2019</t>
  </si>
  <si>
    <t>Sacramento Housing Authority Repositioning Program Inc.</t>
  </si>
  <si>
    <t>RAD PILOT LP</t>
  </si>
  <si>
    <t>RAD 1</t>
  </si>
  <si>
    <t>BFHP Hope Center LP</t>
  </si>
  <si>
    <t>Hope Center</t>
  </si>
  <si>
    <t>METAMORPHOSIS ON FOOTHILL, L.P.</t>
  </si>
  <si>
    <t>Metamorphosis on Foothill</t>
  </si>
  <si>
    <t>Sun Valley Senior Veterans, L.P.</t>
  </si>
  <si>
    <t>Sun Valley Senior Veterans Apartments</t>
  </si>
  <si>
    <t>CEF 2018</t>
  </si>
  <si>
    <t>SP7 Apartments LP</t>
  </si>
  <si>
    <t>SP7</t>
  </si>
  <si>
    <t>Mercy Housing California 74, L.P.</t>
  </si>
  <si>
    <t>Britton Court</t>
  </si>
  <si>
    <t>88th &amp; Vermont LP</t>
  </si>
  <si>
    <t>88th &amp; Vermont</t>
  </si>
  <si>
    <t>Trower Housing Partners, LP</t>
  </si>
  <si>
    <t>Rocky Hill Veterans</t>
  </si>
  <si>
    <t>GRAYSON APARTMENTS, L.P.</t>
  </si>
  <si>
    <t>Grayson Street Apartments</t>
  </si>
  <si>
    <t>Mutual Housing California</t>
  </si>
  <si>
    <t>OWENDALE MUTUAL HOUSING ASSOCIATES, L.P.</t>
  </si>
  <si>
    <t>Owendale</t>
  </si>
  <si>
    <t>CEF 2017</t>
  </si>
  <si>
    <t>Mission Trail LE LP</t>
  </si>
  <si>
    <t>Mission Trails</t>
  </si>
  <si>
    <t>King 1101 Apartments, L.P.</t>
  </si>
  <si>
    <t>King 1101 Apartments (aka 1101 MLK)</t>
  </si>
  <si>
    <t>Episcopal Community Services</t>
  </si>
  <si>
    <t>Canon Kip Associates II</t>
  </si>
  <si>
    <t>Canon Kip Community House</t>
  </si>
  <si>
    <t>SIMONE 2015 LP</t>
  </si>
  <si>
    <t>Simone Hotel</t>
  </si>
  <si>
    <t>Guest House LP</t>
  </si>
  <si>
    <t>Guest House</t>
  </si>
  <si>
    <t>Spanish Speaking Unity Council of Alameda County</t>
  </si>
  <si>
    <t>Posada De Colores LP</t>
  </si>
  <si>
    <t>Posada de Colores</t>
  </si>
  <si>
    <t>Valentine Court, L.P.</t>
  </si>
  <si>
    <t>Valentine Court</t>
  </si>
  <si>
    <t>CEF 2016</t>
  </si>
  <si>
    <t>PSH Campus, L.P.</t>
  </si>
  <si>
    <t>PSH Campus</t>
  </si>
  <si>
    <t>Ocean View Manor, L.P.</t>
  </si>
  <si>
    <t>Ocean View Manor</t>
  </si>
  <si>
    <t>Leela Enterprises, Inc.</t>
  </si>
  <si>
    <t>Mirage Town Homes II LP</t>
  </si>
  <si>
    <t>Mirage Town Homes</t>
  </si>
  <si>
    <t>Los Robles Terrace, L.P.</t>
  </si>
  <si>
    <t>Los Robles Terrace</t>
  </si>
  <si>
    <t>Monterey County Housing Authority Development Corporation-HDC</t>
  </si>
  <si>
    <t>East Salinas Family RAD, LP</t>
  </si>
  <si>
    <t>AMP 108-AMP 120</t>
  </si>
  <si>
    <t>Salinas Family RAD, LP</t>
  </si>
  <si>
    <t>AMP 107 &amp; 114 &amp; 119</t>
  </si>
  <si>
    <t>South County RAD, LP</t>
  </si>
  <si>
    <t>AMP 105 AMP 112</t>
  </si>
  <si>
    <t>Gonzales Family RAD, LP</t>
  </si>
  <si>
    <t>AMP 103</t>
  </si>
  <si>
    <t>860 on the Wye LP</t>
  </si>
  <si>
    <t>860 on the Wye</t>
  </si>
  <si>
    <t>Venice Community Housing Corporation (VCH)</t>
  </si>
  <si>
    <t>VCHC GATEWAY, L.P.</t>
  </si>
  <si>
    <t>Gateway Apartments (CA)</t>
  </si>
  <si>
    <t>CEF 2015</t>
  </si>
  <si>
    <t>Castillo del Sol Apartments LP</t>
  </si>
  <si>
    <t>Castillo del Sol</t>
  </si>
  <si>
    <t>T. BAILEY MANOR, L.P.</t>
  </si>
  <si>
    <t>T Bailey Manor</t>
  </si>
  <si>
    <t>The Six Veterans Housing LP</t>
  </si>
  <si>
    <t>The Six</t>
  </si>
  <si>
    <t>William Penn Manor Housing, LP</t>
  </si>
  <si>
    <t>William Penn Manor</t>
  </si>
  <si>
    <t>CEF 2014</t>
  </si>
  <si>
    <t>Grigg, Ritter &amp; Brash, P.C.</t>
  </si>
  <si>
    <t>Courtleigh Development L.P.</t>
  </si>
  <si>
    <t>Path Villas at Del Rey</t>
  </si>
  <si>
    <t>Charities Housing Development Corporation (CHDC)</t>
  </si>
  <si>
    <t>Parkside Studios, L.P.</t>
  </si>
  <si>
    <t>Parkside Studios (CA)</t>
  </si>
  <si>
    <t>ReBuild America-Arcadia, LLC</t>
  </si>
  <si>
    <t>Naomi Gardens, LP</t>
  </si>
  <si>
    <t>Naomi Gardens</t>
  </si>
  <si>
    <t>Moonlight Villas, LP</t>
  </si>
  <si>
    <t>Moonlight Villas</t>
  </si>
  <si>
    <t>Garfield Park Village, L.P.</t>
  </si>
  <si>
    <t>Garfield Park Village (CA)</t>
  </si>
  <si>
    <t>Rural Communities Housing Development Corporation</t>
  </si>
  <si>
    <t>Autumn Village Associates, LP</t>
  </si>
  <si>
    <t>Autumn Village Apartments</t>
  </si>
  <si>
    <t>Round Walk Village Partners 2, L.P.</t>
  </si>
  <si>
    <t>Round Walk Village</t>
  </si>
  <si>
    <t>CEF 2013</t>
  </si>
  <si>
    <t>Parkway Vista Limited Partnership</t>
  </si>
  <si>
    <t>Parkway Vista Apartments (NV)</t>
  </si>
  <si>
    <t>PEP Housing</t>
  </si>
  <si>
    <t>Orange Tree Senior Apartments, L.P.</t>
  </si>
  <si>
    <t>Orange Tree Senior Apartments</t>
  </si>
  <si>
    <t>Mija Town Homes, A California Limited Partnership</t>
  </si>
  <si>
    <t>Mija Town Homes</t>
  </si>
  <si>
    <t>Hoffman, Short, Rubin, DeWinter, Sanderson Accountanty Firm</t>
  </si>
  <si>
    <t>Sequoia Apartments, L.P.</t>
  </si>
  <si>
    <t>HFL Sequoia Apartments (CA)</t>
  </si>
  <si>
    <t>Casitas Del Valle Housing Associates, a California Limited Partnership</t>
  </si>
  <si>
    <t>Casitas del Valle Apartments</t>
  </si>
  <si>
    <t>CEF 2004</t>
  </si>
  <si>
    <t>1010 Development Corporation</t>
  </si>
  <si>
    <t>Pico New Hampshire United Methodist Housing, L.P., a California Limited Partnership</t>
  </si>
  <si>
    <t>Casa Shalom (fka Pico New Hampshire)</t>
  </si>
  <si>
    <t>Cathay SIF IV</t>
  </si>
  <si>
    <t>EAF Edison 19, LP</t>
  </si>
  <si>
    <t>Edison Lofts</t>
  </si>
  <si>
    <t>Cathay SIF III</t>
  </si>
  <si>
    <t>Cathay SIF II</t>
  </si>
  <si>
    <t>Cathay SIF I</t>
  </si>
  <si>
    <t>Spruce Housing LLC</t>
  </si>
  <si>
    <t>Twelfth and Spruce (aka Bertha Pitts Campbell)</t>
  </si>
  <si>
    <t>Capital One 2020</t>
  </si>
  <si>
    <t>FCC AFG Burt Road LP</t>
  </si>
  <si>
    <t>AFG Miller Grove Center</t>
  </si>
  <si>
    <t>Carson Figueroa Affordable Housing LP</t>
  </si>
  <si>
    <t>Vets Village of Carson</t>
  </si>
  <si>
    <t>Capital One 2012</t>
  </si>
  <si>
    <t>Towne Courts LLC</t>
  </si>
  <si>
    <t>Towne Courts</t>
  </si>
  <si>
    <t>1920 East Orleans Limited Partnership</t>
  </si>
  <si>
    <t>The Maguire Residence</t>
  </si>
  <si>
    <t>Foundation Communities, Inc.</t>
  </si>
  <si>
    <t>FC Mueller Housing, LP</t>
  </si>
  <si>
    <t>The Jordan at Mueller Apartments</t>
  </si>
  <si>
    <t>The Boston Home</t>
  </si>
  <si>
    <t>Harmon Apartments, LLC</t>
  </si>
  <si>
    <t>The Boston Home - Harmon Apartments</t>
  </si>
  <si>
    <t>Community Housing Works</t>
  </si>
  <si>
    <t>Monument Boulevard Housing Associates, LP</t>
  </si>
  <si>
    <t>Sun Ridge Apartments</t>
  </si>
  <si>
    <t>DWR Somerset 18 LP</t>
  </si>
  <si>
    <t>Somerset Lofts</t>
  </si>
  <si>
    <t>Arlington Partnership for Affordable Housing, Inc.</t>
  </si>
  <si>
    <t>Post West Nine Limited Partnership</t>
  </si>
  <si>
    <t>Post West Nine</t>
  </si>
  <si>
    <t>Post  East Four Limited Partnership</t>
  </si>
  <si>
    <t>Post East Four</t>
  </si>
  <si>
    <t>Palo Verde Apartments, L.P.</t>
  </si>
  <si>
    <t>Palo Verde</t>
  </si>
  <si>
    <t>Scattered Site II LLC</t>
  </si>
  <si>
    <t>NY &amp; Mellon &amp; Fendall</t>
  </si>
  <si>
    <t>North Brooklyn Opportunities, L.P.</t>
  </si>
  <si>
    <t>North Brooklyn Opportunities</t>
  </si>
  <si>
    <t>Rittenhouse SRO, Ltd.</t>
  </si>
  <si>
    <t>New Hope Housing at Rittenhouse</t>
  </si>
  <si>
    <t>Mill Brook Terrace, L.P.</t>
  </si>
  <si>
    <t>Mill Brook Terrace</t>
  </si>
  <si>
    <t>MHNW 17 MLK Senior Housing LLLP</t>
  </si>
  <si>
    <t>Mercy Rosa Franklin (fka) MLK Senior Housing</t>
  </si>
  <si>
    <t>The Bridge</t>
  </si>
  <si>
    <t>Melrose Commons Supportive Housing, L.P.</t>
  </si>
  <si>
    <t>Melrose Commons Supportive Housing</t>
  </si>
  <si>
    <t>Prestwick-Lampasas I, L.P.</t>
  </si>
  <si>
    <t>Manor at Hancock Park (TX)</t>
  </si>
  <si>
    <t>Reliance-LaSalle Associates, LP</t>
  </si>
  <si>
    <t>LaSalle Apartments (LA)</t>
  </si>
  <si>
    <t>Kings Villas LLC</t>
  </si>
  <si>
    <t>FCC NW Highway LP</t>
  </si>
  <si>
    <t>Jefferson Park (5150)</t>
  </si>
  <si>
    <t>Austin Travis County Integral Care</t>
  </si>
  <si>
    <t>Housing First Oak Springs, LP</t>
  </si>
  <si>
    <t>Housing First Oak Springs (aka Terrace at Oak Springs)</t>
  </si>
  <si>
    <t>1820 14th Street, L.P.</t>
  </si>
  <si>
    <t>Greenway Meadows</t>
  </si>
  <si>
    <t>Evergreen Rowlett Senior Community, L.P.</t>
  </si>
  <si>
    <t>Evergreen at Rowlett</t>
  </si>
  <si>
    <t>Concern Port Jefferson LLC</t>
  </si>
  <si>
    <t>Concern Port Jefferson</t>
  </si>
  <si>
    <t>Compass Broadview LLC</t>
  </si>
  <si>
    <t>Compass Broadview</t>
  </si>
  <si>
    <t>Churchill at Golden Triangle Community, LP</t>
  </si>
  <si>
    <t>Churchill at Golden Triangle Community</t>
  </si>
  <si>
    <t>Brainerd Park Apartments Limited Partnership</t>
  </si>
  <si>
    <t>Brainerd Park Apartments</t>
  </si>
  <si>
    <t>Avenue Terraces LP</t>
  </si>
  <si>
    <t>Avenue Terraces</t>
  </si>
  <si>
    <t>Gardner Capital Affordable Development, Inc.</t>
  </si>
  <si>
    <t>Attention Homes Residences, L.P.</t>
  </si>
  <si>
    <t>Attention Homes</t>
  </si>
  <si>
    <t>810 Arch Limited Partnership</t>
  </si>
  <si>
    <t>810 Arch Street</t>
  </si>
  <si>
    <t>2415 North Broad Limited Partnership</t>
  </si>
  <si>
    <t>2415 North Broad Street</t>
  </si>
  <si>
    <t>Procida</t>
  </si>
  <si>
    <t>Ebenezer Plaza Owner Phase II LLC</t>
  </si>
  <si>
    <t>Ebenezer Plaza II</t>
  </si>
  <si>
    <t>BOACHIF XVI</t>
  </si>
  <si>
    <t>Berkeley Landing, LLC</t>
  </si>
  <si>
    <t>Berkeley Landing</t>
  </si>
  <si>
    <t>Anchor Senior Living 2021 LP</t>
  </si>
  <si>
    <t>Anchor Senior</t>
  </si>
  <si>
    <t>Valencia Garden LP</t>
  </si>
  <si>
    <t>Valencia Garden</t>
  </si>
  <si>
    <t>BOACHIF XV</t>
  </si>
  <si>
    <t>Meadows Seniors LP</t>
  </si>
  <si>
    <t>The Meadows Senior Apartments</t>
  </si>
  <si>
    <t>2471 Lincoln, LP</t>
  </si>
  <si>
    <t>The Journey</t>
  </si>
  <si>
    <t>The Emerald 2020 LP</t>
  </si>
  <si>
    <t>The Emerald</t>
  </si>
  <si>
    <t>ROME SOUTH 2 LP</t>
  </si>
  <si>
    <t>Rome South II</t>
  </si>
  <si>
    <t>Harding Street Neighbors LP</t>
  </si>
  <si>
    <t>Pacific Wind</t>
  </si>
  <si>
    <t>Will County Housing Development Corp.</t>
  </si>
  <si>
    <t>Stevenson Crossing, LP</t>
  </si>
  <si>
    <t>Stevenson Crossing</t>
  </si>
  <si>
    <t>BOACHIF XIV</t>
  </si>
  <si>
    <t>Rome South LP</t>
  </si>
  <si>
    <t>Rome South Apartments</t>
  </si>
  <si>
    <t>Larry Moore Senior Housing LP</t>
  </si>
  <si>
    <t>Larry Moore Manor</t>
  </si>
  <si>
    <t>Lakewood (TC2) Senior Housing Limited Partnership</t>
  </si>
  <si>
    <t>Lakewood Christian Manor</t>
  </si>
  <si>
    <t>John Sparks Senior Housing Limited Partnership</t>
  </si>
  <si>
    <t>John Sparks Manor</t>
  </si>
  <si>
    <t>Gene Miller Senior Housing Limited Partnership</t>
  </si>
  <si>
    <t>Gene Miller Manor</t>
  </si>
  <si>
    <t>Big Bethel Village (TC2) Senior Housing LP</t>
  </si>
  <si>
    <t>Big Bethel Village</t>
  </si>
  <si>
    <t>Torrence Place, LP</t>
  </si>
  <si>
    <t>Torrence Place</t>
  </si>
  <si>
    <t>BOACHIF XIII</t>
  </si>
  <si>
    <t>REC Center Limited Dividend Housing Association Limited Partnership</t>
  </si>
  <si>
    <t>REC Center</t>
  </si>
  <si>
    <t>Oakfield Groves Apartments, LP</t>
  </si>
  <si>
    <t>Plateau Village</t>
  </si>
  <si>
    <t>Denton Cove, LTD</t>
  </si>
  <si>
    <t>Denton Cove</t>
  </si>
  <si>
    <t>4TH ST SAN JOSE LP</t>
  </si>
  <si>
    <t>1020 N 4th</t>
  </si>
  <si>
    <t>KCG Companies</t>
  </si>
  <si>
    <t>KCG Bellfort Park, LP</t>
  </si>
  <si>
    <t>Bellfort Park</t>
  </si>
  <si>
    <t>BOACHIF XII</t>
  </si>
  <si>
    <t>Steele Belle Meade LLC</t>
  </si>
  <si>
    <t>Belle Meade Apartments</t>
  </si>
  <si>
    <t>Novogradac &amp; Company LLP (Boston)</t>
  </si>
  <si>
    <t>Lock 7 Development LLC</t>
  </si>
  <si>
    <t>1736 Rhode Island Avenue LLC</t>
  </si>
  <si>
    <t>1736 Rhode Island Avenue</t>
  </si>
  <si>
    <t>True Light Haven Senior Housing Limited Partnership</t>
  </si>
  <si>
    <t>True Light Haven</t>
  </si>
  <si>
    <t>BOACHIF XI</t>
  </si>
  <si>
    <t>SJC Groves, LP</t>
  </si>
  <si>
    <t>The Groves</t>
  </si>
  <si>
    <t xml:space="preserve"> 720 Rose, LP.</t>
  </si>
  <si>
    <t>Rose Apartments</t>
  </si>
  <si>
    <t>Roosevelt Road Veterans Housing LP</t>
  </si>
  <si>
    <t>Roosevelt Road Veterans Housing</t>
  </si>
  <si>
    <t>PATH Villas Southgate LP</t>
  </si>
  <si>
    <t>PATH Villas at South Gate</t>
  </si>
  <si>
    <t>Winchester Place, LTD</t>
  </si>
  <si>
    <t>Monroe Landings</t>
  </si>
  <si>
    <t>Liberty Meadow Estates, Phase III LP</t>
  </si>
  <si>
    <t>Liberty Meadow Estates Phase III</t>
  </si>
  <si>
    <t>El Dorado II, LP</t>
  </si>
  <si>
    <t>El Dorado II Apts</t>
  </si>
  <si>
    <t>Yorba Linda Altrudy, LP</t>
  </si>
  <si>
    <t>Altrudy Lane Apartments</t>
  </si>
  <si>
    <t>Plateau Ridge Senior Housing Limited Partnership</t>
  </si>
  <si>
    <t>Plateau Ridge</t>
  </si>
  <si>
    <t>BOACHIF X</t>
  </si>
  <si>
    <t>PATH (fka People Assisting the Homeless)</t>
  </si>
  <si>
    <t>METRO VILLAS PHASE 2 LOS ANGELES, LP</t>
  </si>
  <si>
    <t>PATH Metro Villas Phase 2</t>
  </si>
  <si>
    <t>Project Freedom at Gibbsboro Urban Renewal, LP</t>
  </si>
  <si>
    <t>Freedom Village of Gibbsboro</t>
  </si>
  <si>
    <t>Cottage Hill Development</t>
  </si>
  <si>
    <t>Flax Meadow LP</t>
  </si>
  <si>
    <t>Flax Meadow Townhomes</t>
  </si>
  <si>
    <t>Ebenezer Plaza Owner Phase 1B LLC</t>
  </si>
  <si>
    <t>Ebenezer Plaza 1B</t>
  </si>
  <si>
    <t>Ebenezer Plaza Owner LLC</t>
  </si>
  <si>
    <t>Ebenezer Plaza 1A</t>
  </si>
  <si>
    <t>East 6th Street LP</t>
  </si>
  <si>
    <t>6th Street Family</t>
  </si>
  <si>
    <t>Turnstone Northlake Senior Living Apartments L.P.</t>
  </si>
  <si>
    <t>Wisdom Village of Northlake</t>
  </si>
  <si>
    <t>BOACHIF VIII</t>
  </si>
  <si>
    <t>Springville at Camarillo, LP</t>
  </si>
  <si>
    <t>Springville at Camarillo</t>
  </si>
  <si>
    <t>UMOM Housing III, LLC</t>
  </si>
  <si>
    <t>North Mountain Village (aka Parsons Village)</t>
  </si>
  <si>
    <t>Milwaukee Avenue Apartments LP</t>
  </si>
  <si>
    <t>Milwaukee Avenue Apartments (IL)</t>
  </si>
  <si>
    <t>March Veterans Village, L.P., a California limited partnership</t>
  </si>
  <si>
    <t>March AFB Vets Village</t>
  </si>
  <si>
    <t>Lemon Grove, LP</t>
  </si>
  <si>
    <t>Lemon Grove Apts</t>
  </si>
  <si>
    <t>Carlson Brothers Inc.</t>
  </si>
  <si>
    <t>Hawthorne Lakes Senior Residences, L.P</t>
  </si>
  <si>
    <t>Hawthorne Lakes</t>
  </si>
  <si>
    <t>Project Freedom at Toms River Urban Renewal, L.P.</t>
  </si>
  <si>
    <t>Freedom Village at Toms River</t>
  </si>
  <si>
    <t>Buckeye Community Fifty Two LLC</t>
  </si>
  <si>
    <t>Deerwood Apartments</t>
  </si>
  <si>
    <t>Concern Ronkonkoma LLC</t>
  </si>
  <si>
    <t>Concern Ronkonkoma</t>
  </si>
  <si>
    <t>Compass at Ronald CommonsLLC</t>
  </si>
  <si>
    <t>Compass at Ronald Commons</t>
  </si>
  <si>
    <t>Churchill at Champions Circle Community, L.P.</t>
  </si>
  <si>
    <t>Churchill at Champions Circle</t>
  </si>
  <si>
    <t>815 N Harbor LP</t>
  </si>
  <si>
    <t>Andalucia Apartments (aka 815 N Harbor)</t>
  </si>
  <si>
    <t>Volunteers of America-Greater New York (VOA)</t>
  </si>
  <si>
    <t>Wales Avenue Housing, L.P.</t>
  </si>
  <si>
    <t>Wales Avenue Residence</t>
  </si>
  <si>
    <t>BOACHIF VII</t>
  </si>
  <si>
    <t>Concern Amityville LLC</t>
  </si>
  <si>
    <t>Concern Amityville - Secondary 2016</t>
  </si>
  <si>
    <t>Aurora Housing Development LLC</t>
  </si>
  <si>
    <t>Aurora Apartments (WA)</t>
  </si>
  <si>
    <t>1704 Humboldt Limited Partnership</t>
  </si>
  <si>
    <t>1704 N. Humboldt Building</t>
  </si>
  <si>
    <t>Zapata Apartments Limited Partnership</t>
  </si>
  <si>
    <t>Zapata Apartments</t>
  </si>
  <si>
    <t>BOACHIF VI</t>
  </si>
  <si>
    <t>Santa Ana WBBB, LP</t>
  </si>
  <si>
    <t>Terraces at Santiago (aka Santa Ana Infill)</t>
  </si>
  <si>
    <t>Star Apartments, L.P.</t>
  </si>
  <si>
    <t>Star Apartments</t>
  </si>
  <si>
    <t>Serrano Woods, L.P.</t>
  </si>
  <si>
    <t>Serrano Woods</t>
  </si>
  <si>
    <t>ND Sepulveda II, L.P.</t>
  </si>
  <si>
    <t>Sepulveda Apartments II</t>
  </si>
  <si>
    <t>ND Sepulveda I, L.P.</t>
  </si>
  <si>
    <t>Sepulveda Apartments I</t>
  </si>
  <si>
    <t>Sterling Group Inc.(IN)</t>
  </si>
  <si>
    <t>Heritage Place at LaSalle Square, LP</t>
  </si>
  <si>
    <t>Heritage Place at LaSalle Sq (IN)</t>
  </si>
  <si>
    <t>Country Club Hills Wellness Center, LP</t>
  </si>
  <si>
    <t>Country Club Hills Wellness Center</t>
  </si>
  <si>
    <t>Buena Vista Orange, LP</t>
  </si>
  <si>
    <t>Buena Vista (CA)</t>
  </si>
  <si>
    <t>157 Washington Street AB&amp;W LLC</t>
  </si>
  <si>
    <t>157 Washington Street</t>
  </si>
  <si>
    <t>Water's Edge, L.P.</t>
  </si>
  <si>
    <t>Water's Edge</t>
  </si>
  <si>
    <t>BOACHIF IX</t>
  </si>
  <si>
    <t>Villa Pacifica II LP</t>
  </si>
  <si>
    <t>Villa Pacifica II</t>
  </si>
  <si>
    <t>Landings Port Richey Senior Housing Limited Partnership</t>
  </si>
  <si>
    <t>The Landings of St. Andrew</t>
  </si>
  <si>
    <t>Depot at Santiago, LP</t>
  </si>
  <si>
    <t>Depot at Santiago</t>
  </si>
  <si>
    <t>840 W WALNUT, LP</t>
  </si>
  <si>
    <t>Casa Ramon</t>
  </si>
  <si>
    <t>Nuestra Comunidad Development Corporation</t>
  </si>
  <si>
    <t>Bartlett B LIHTC LLC</t>
  </si>
  <si>
    <t>Bartlett Place</t>
  </si>
  <si>
    <t>17275 Derian, L.P.</t>
  </si>
  <si>
    <t>17275 Derian Apartments</t>
  </si>
  <si>
    <t>Virginia Supportive Housing</t>
  </si>
  <si>
    <t>Cloverleaf Apartments, LLC</t>
  </si>
  <si>
    <t>Cloverleaf Apartments</t>
  </si>
  <si>
    <t>BOACHIF IV</t>
  </si>
  <si>
    <t>SouthSide Gateways Limited Partnership</t>
  </si>
  <si>
    <t>Southside Gateways (RI)</t>
  </si>
  <si>
    <t>BOACHIF III</t>
  </si>
  <si>
    <t>San Clemente Housing Partners LP, a California Limited Partnership</t>
  </si>
  <si>
    <t>San Clemente Apartments</t>
  </si>
  <si>
    <t>College Park Housing Associates, a California Limited Partnership</t>
  </si>
  <si>
    <t>College Park Apartments</t>
  </si>
  <si>
    <t>Arroyo Housing Associates, L.P., a California Limited Partnership</t>
  </si>
  <si>
    <t>Arroyo de Paz II Apartments</t>
  </si>
  <si>
    <t>Lincoln Village L.P.</t>
  </si>
  <si>
    <t>Lincoln Village</t>
  </si>
  <si>
    <t>BOACHIF II</t>
  </si>
  <si>
    <t>A Prospering Community, L.P.</t>
  </si>
  <si>
    <t>Front Street (Phases I &amp; II)</t>
  </si>
  <si>
    <t>Surf Vets Place LLC</t>
  </si>
  <si>
    <t>Surf Avenue</t>
  </si>
  <si>
    <t>BNY Single Investor Fund II</t>
  </si>
  <si>
    <t>FAC Sunset Park L.P.</t>
  </si>
  <si>
    <t>Sunset Library</t>
  </si>
  <si>
    <t>Affordable Housing Accountants LTD</t>
  </si>
  <si>
    <t>ACTION-Housing, Inc.</t>
  </si>
  <si>
    <t>Squirrel Hill Gateway Lofts LLC</t>
  </si>
  <si>
    <t>Squirrel Hill Gateway Lofts</t>
  </si>
  <si>
    <t>Mazars LLP</t>
  </si>
  <si>
    <t>Spring Creek IV Low Income LLC</t>
  </si>
  <si>
    <t>Spring Creek 4B-2</t>
  </si>
  <si>
    <t>Spring Creek IV Mixed Income LLC</t>
  </si>
  <si>
    <t>Spring Creek 4B-1</t>
  </si>
  <si>
    <t>Six Ward Flats LP</t>
  </si>
  <si>
    <t>Sixth Ward Flats</t>
  </si>
  <si>
    <t>Forest Hills Veteran Housing LP</t>
  </si>
  <si>
    <t>Forest Hills</t>
  </si>
  <si>
    <t>Flats on Forward, LP</t>
  </si>
  <si>
    <t>Flats on Forward</t>
  </si>
  <si>
    <t>Lemle &amp; Wolff Development Co.</t>
  </si>
  <si>
    <t>Betances VI Partners LLC</t>
  </si>
  <si>
    <t>Betances VI</t>
  </si>
  <si>
    <t>Affirmative Investments, Inc</t>
  </si>
  <si>
    <t>York Commons LP</t>
  </si>
  <si>
    <t>York Commons</t>
  </si>
  <si>
    <t>BNY Single Investor Fund</t>
  </si>
  <si>
    <t>Uptown Lofts on Fifth LP</t>
  </si>
  <si>
    <t>Uptown Lofts on Fifth</t>
  </si>
  <si>
    <t>Shanahan Housing Associates, LP</t>
  </si>
  <si>
    <t>Shanahan</t>
  </si>
  <si>
    <t>Plover Apartments  LLC</t>
  </si>
  <si>
    <t>Plover Apartments</t>
  </si>
  <si>
    <t>Penn Mathilda Apartments, LP</t>
  </si>
  <si>
    <t>Penn Mathilda Apartments</t>
  </si>
  <si>
    <t>Landmark on Main Street HDFC (NY)</t>
  </si>
  <si>
    <t>Landmark on Main, LLC</t>
  </si>
  <si>
    <t>Landmark on Main Street</t>
  </si>
  <si>
    <t>Crotona Park Residences LLC</t>
  </si>
  <si>
    <t>Crotona Park Residences</t>
  </si>
  <si>
    <t>Big Island Housing Foundation</t>
  </si>
  <si>
    <t>Papaaloa Elderly Housing LP</t>
  </si>
  <si>
    <t>Papaaloa Senior</t>
  </si>
  <si>
    <t>Bank of Hawaii Shared</t>
  </si>
  <si>
    <t>Search to Involve Philipino Americans</t>
  </si>
  <si>
    <t>El Centro Loretto, L.P.</t>
  </si>
  <si>
    <t>El Centro Loretto</t>
  </si>
  <si>
    <t>Bank of America (FNMA) - NEF Fannie Mae</t>
  </si>
  <si>
    <t>Del Norte Neighborhood Development Corporation</t>
  </si>
  <si>
    <t>Veterans Apartments LLLP</t>
  </si>
  <si>
    <t>Veterans Apartments (CO)</t>
  </si>
  <si>
    <t>BAF III Fund</t>
  </si>
  <si>
    <t>Heritage Woods of Gurnee, LLC</t>
  </si>
  <si>
    <t>Gurnee Supportive Living Limited Partnership</t>
  </si>
  <si>
    <t>The Heritage Woods of Gurnee SLF</t>
  </si>
  <si>
    <t>Suncrest Village Associates, L.P.</t>
  </si>
  <si>
    <t>Suncrest Village</t>
  </si>
  <si>
    <t>Herley &amp; Reinke Accounting, PC</t>
  </si>
  <si>
    <t>The Builder Foundation (NE)</t>
  </si>
  <si>
    <t>Southern Valley Limited Partnership</t>
  </si>
  <si>
    <t>Southern Valley Townhomes</t>
  </si>
  <si>
    <t>Horizon Development Group, Inc. (HDG) (WI)</t>
  </si>
  <si>
    <t>Riverworks Lofts, LLC</t>
  </si>
  <si>
    <t>Riverworks Lofts</t>
  </si>
  <si>
    <t>Pauline Apartments LDHA LP</t>
  </si>
  <si>
    <t>Pauline Apartments</t>
  </si>
  <si>
    <t>Wyoming County Community Action, Inc.</t>
  </si>
  <si>
    <t>Northridge Homes II, LP</t>
  </si>
  <si>
    <t>Northridge Homes II</t>
  </si>
  <si>
    <t>Virgin Islands Housing Management, Inc (VIHM)</t>
  </si>
  <si>
    <t>Reliance-Grandview 2 Associates, LLLP</t>
  </si>
  <si>
    <t>Grandview Apartments II (VI)</t>
  </si>
  <si>
    <t>Fair Haven Mutual Housing Limited Partnership</t>
  </si>
  <si>
    <t>Fair Haven Mutual Housing</t>
  </si>
  <si>
    <t>Addison Accounting Services, PLLC</t>
  </si>
  <si>
    <t>Walling Affordable Communities, LP</t>
  </si>
  <si>
    <t>CDS Partners LP</t>
  </si>
  <si>
    <t>Casa del Sol (AZ)</t>
  </si>
  <si>
    <t>CDA of the City of Beloit (WI)</t>
  </si>
  <si>
    <t>Beloit Apartments Redevelopment-Phase 2, LLC</t>
  </si>
  <si>
    <t>Beloit Apartments Phase II</t>
  </si>
  <si>
    <t>Capstone Development Group, LLC</t>
  </si>
  <si>
    <t>Barrington Farms, LP</t>
  </si>
  <si>
    <t>Barrington Farms</t>
  </si>
  <si>
    <t>Gateway Companies</t>
  </si>
  <si>
    <t>Woodlawn Terrace Apartments, LP</t>
  </si>
  <si>
    <t>Woodlawn Terrace Apartments</t>
  </si>
  <si>
    <t>BAF II Fund</t>
  </si>
  <si>
    <t>Realtex Housing Management LLC</t>
  </si>
  <si>
    <t>Timber Village Apartments II, Ltd.</t>
  </si>
  <si>
    <t>Timber Village II</t>
  </si>
  <si>
    <t>Smith Hill Community Development Corporation</t>
  </si>
  <si>
    <t>SHV II Limited Partnership</t>
  </si>
  <si>
    <t>Smith Hill Visions II</t>
  </si>
  <si>
    <t>Hubbard Development Co., LLC</t>
  </si>
  <si>
    <t>Shannon Glenn Apartments LP</t>
  </si>
  <si>
    <t>Shannon Glenn Apartments</t>
  </si>
  <si>
    <t>Housing Resources, Inc. (MI)</t>
  </si>
  <si>
    <t>Rickman House Preservation LDHA LP</t>
  </si>
  <si>
    <t>Rickman House</t>
  </si>
  <si>
    <t>Broward County Housing Authority (FL)</t>
  </si>
  <si>
    <t>Reliance-Progresso Associates, Ltd.</t>
  </si>
  <si>
    <t>Progresso Point</t>
  </si>
  <si>
    <t>Greenway of Burlington Associates, L.P.</t>
  </si>
  <si>
    <t>Greenway of Burlington (aka Stone Gardens)</t>
  </si>
  <si>
    <t>Berry Court Associates, L.P.</t>
  </si>
  <si>
    <t>Frank Berry Court</t>
  </si>
  <si>
    <t>East Village at Avondale, LP</t>
  </si>
  <si>
    <t>East Village at Avondale</t>
  </si>
  <si>
    <t>UHC 00381 Morgan Hill, L.P.</t>
  </si>
  <si>
    <t>Crossings at Morgan Hill</t>
  </si>
  <si>
    <t>Charleston Replacement Housing, L.P. #6</t>
  </si>
  <si>
    <t>CRH #6</t>
  </si>
  <si>
    <t>Autumn Group, Inc</t>
  </si>
  <si>
    <t>Courtyard Cottages of Bryant Phase II, L.P.</t>
  </si>
  <si>
    <t>Courtyard Cottages of Bryant Phase II</t>
  </si>
  <si>
    <t>Courtyard Cottages of Bryant Phase I, L.P.</t>
  </si>
  <si>
    <t>Courtyard Cottages of Bryant Phase I</t>
  </si>
  <si>
    <t>Crossroad Housing Development Corp.</t>
  </si>
  <si>
    <t>DDC Belmont, Ltd.</t>
  </si>
  <si>
    <t>Belmont Senior Village</t>
  </si>
  <si>
    <t>Village at Whitewater, LP</t>
  </si>
  <si>
    <t>Village at Whitewater</t>
  </si>
  <si>
    <t>BAF Fund</t>
  </si>
  <si>
    <t>Hendricks Communities LLC</t>
  </si>
  <si>
    <t>CS Pike Senior 2010 L.P.</t>
  </si>
  <si>
    <t>The Village at Homewood Point (fka Pikes Peak Sr Apts)</t>
  </si>
  <si>
    <t>Taylor Heights Village II, Limited Partnership</t>
  </si>
  <si>
    <t>Taylor Heights</t>
  </si>
  <si>
    <t>Sungate Villa II Prescott Valley</t>
  </si>
  <si>
    <t>Sungate Villas II</t>
  </si>
  <si>
    <t>Harris CPAs</t>
  </si>
  <si>
    <t>Boise Housing Corporation (BHC)</t>
  </si>
  <si>
    <t>Summerhill Limited Partnership</t>
  </si>
  <si>
    <t>Summerhill Apartments</t>
  </si>
  <si>
    <t>Sierra Ridge Limited Partership</t>
  </si>
  <si>
    <t>Sierra Ridge Apartments</t>
  </si>
  <si>
    <t>Santa Fe Springs LP</t>
  </si>
  <si>
    <t>Santa Fe Springs</t>
  </si>
  <si>
    <t>Hatch Development Group, LLC</t>
  </si>
  <si>
    <t>Oak Hill Jackson Brickstones, LP</t>
  </si>
  <si>
    <t>Oak Hill Jackson Brickstones</t>
  </si>
  <si>
    <t>Notre Dame Apartments, LLC</t>
  </si>
  <si>
    <t>Notre Dame Apartments (NE)</t>
  </si>
  <si>
    <t>Equal Development, LLC</t>
  </si>
  <si>
    <t>Marion Green Housing Partners LP</t>
  </si>
  <si>
    <t>Marion Green Apartments</t>
  </si>
  <si>
    <t>Lexington Farms, L.P.</t>
  </si>
  <si>
    <t>Lexington Farms Subdivision</t>
  </si>
  <si>
    <t>LePage Affordable Housing LLC</t>
  </si>
  <si>
    <t>LePage Village</t>
  </si>
  <si>
    <t>Lakeview Community Development Seneca, LP</t>
  </si>
  <si>
    <t>Lakeview Seneca</t>
  </si>
  <si>
    <t>La Posada Housing, LLC</t>
  </si>
  <si>
    <t>La Posada Apartments I</t>
  </si>
  <si>
    <t>Housing Visions Construction Co., Inc.</t>
  </si>
  <si>
    <t>Kemble Square, LLC</t>
  </si>
  <si>
    <t>Kemble Square</t>
  </si>
  <si>
    <t>Oakridge Neighborhood Associates Phase II, Limited Partnership</t>
  </si>
  <si>
    <t>Homes of Oakridge Phase II</t>
  </si>
  <si>
    <t>Oakridge Neighborhood Associates, Limited Partnership</t>
  </si>
  <si>
    <t>Homes of Oakridge</t>
  </si>
  <si>
    <t>Heritage Place at Parkview, LP</t>
  </si>
  <si>
    <t>Heritage Place at Parkview (IN)</t>
  </si>
  <si>
    <t>Glendale Enterprise Live-Work Lofts Inc.</t>
  </si>
  <si>
    <t>Glendale Enterprise Lofts</t>
  </si>
  <si>
    <t>Fond du Lac Townhomes, LLC</t>
  </si>
  <si>
    <t>Fond du Lac Townhomes</t>
  </si>
  <si>
    <t>UHC 00415 Big Bear Lake, L.P.</t>
  </si>
  <si>
    <t>Crossings at Big Bear Lake</t>
  </si>
  <si>
    <t>Collier Garden LLC</t>
  </si>
  <si>
    <t>Collier Garden</t>
  </si>
  <si>
    <t>Clare Hiawatha Limited Partnership</t>
  </si>
  <si>
    <t>Clare Midtown</t>
  </si>
  <si>
    <t>Blackstone Valley Gateways Limited Partnership</t>
  </si>
  <si>
    <t>Blackstone Valley Gateway</t>
  </si>
  <si>
    <t>Belen Crossing, Limited Partnership</t>
  </si>
  <si>
    <t>Belen Apartments</t>
  </si>
  <si>
    <t>Beaver Dam Lake Historic Lofts, LLC</t>
  </si>
  <si>
    <t>Beaver Dam Lake Historic Lofts</t>
  </si>
  <si>
    <t>Crescent Park EAH, L.P., a California Limited Partnership</t>
  </si>
  <si>
    <t>Crescent Park (CA)</t>
  </si>
  <si>
    <t>Aegon Fund</t>
  </si>
  <si>
    <t>General Capital Group</t>
  </si>
  <si>
    <t>Gencap Sheboygan Falls 63, LLC</t>
  </si>
  <si>
    <t>Sheboygan Falls</t>
  </si>
  <si>
    <t>ACD Midwest Fund II</t>
  </si>
  <si>
    <t>River Flats Apartments, LLC</t>
  </si>
  <si>
    <t>River Flats - Janesville</t>
  </si>
  <si>
    <t>GenCap Orchard Ridge 43, LLC</t>
  </si>
  <si>
    <t>Orchard Ridge</t>
  </si>
  <si>
    <t>Muskego School Apartments, LLC</t>
  </si>
  <si>
    <t>Muskego</t>
  </si>
  <si>
    <t>Village Capital Corporation</t>
  </si>
  <si>
    <t>River Glen Apartments, LP</t>
  </si>
  <si>
    <t>River Glen Apartments</t>
  </si>
  <si>
    <t>ACD Midwest Fund I LP</t>
  </si>
  <si>
    <t>PPL YouthLink LLC</t>
  </si>
  <si>
    <t>PPL YouthLink Community Limited Partnership</t>
  </si>
  <si>
    <t>PPL YouthLink Supportive Housing</t>
  </si>
  <si>
    <t>Parish School Apartments, LLC</t>
  </si>
  <si>
    <t>Parish School Apartments</t>
  </si>
  <si>
    <t>Gen Cap Delavan 73, LLC</t>
  </si>
  <si>
    <t>Bergamot Brass Works</t>
  </si>
  <si>
    <t>Beacon Avenue Cottages, LLC</t>
  </si>
  <si>
    <t>BEACON AVENUE COTTAGES</t>
  </si>
  <si>
    <t>Evergreen Real Estate Group</t>
  </si>
  <si>
    <t>Anathoth Gardens 2 LP</t>
  </si>
  <si>
    <t>Anathoth Gardens</t>
  </si>
  <si>
    <t>Austin Affordable Housing Corporation</t>
  </si>
  <si>
    <t>Pathways at Chalmers Courts East, LP</t>
  </si>
  <si>
    <t>Pathways at Chalmers Courts East</t>
  </si>
  <si>
    <t>2019 Texas Regional</t>
  </si>
  <si>
    <t>McKee City Living, LP</t>
  </si>
  <si>
    <t>McKee City Living</t>
  </si>
  <si>
    <t>O-SDA</t>
  </si>
  <si>
    <t>Sunset at Fash Place LLC</t>
  </si>
  <si>
    <t>Sunset at Fash Place</t>
  </si>
  <si>
    <t>Pathways at Chalmers Courts South, LP</t>
  </si>
  <si>
    <t>Pathways at Chalmers Courts South</t>
  </si>
  <si>
    <t>2018 Texas Regional</t>
  </si>
  <si>
    <t>PinPoint Commercial</t>
  </si>
  <si>
    <t>Oasis on Ella, Ltd.</t>
  </si>
  <si>
    <t>Oasis on Ella</t>
  </si>
  <si>
    <t>Alamo Community Group</t>
  </si>
  <si>
    <t>AGC St. Mary's Place, LP</t>
  </si>
  <si>
    <t>Museum Reach Lofts</t>
  </si>
  <si>
    <t>Campanile on Commerce LP</t>
  </si>
  <si>
    <t>Campanile on Commerce</t>
  </si>
  <si>
    <t>Scope</t>
  </si>
  <si>
    <t>Closing Date</t>
  </si>
  <si>
    <t>VP Asset</t>
  </si>
  <si>
    <t>Asset Manager</t>
  </si>
  <si>
    <t>Sponsor (Primary)</t>
  </si>
  <si>
    <t>Limited Partnership</t>
  </si>
  <si>
    <t>Project Name</t>
  </si>
  <si>
    <t>Alloc</t>
  </si>
  <si>
    <t>Fund Name</t>
  </si>
  <si>
    <t>LP Name</t>
  </si>
  <si>
    <t>Report Year</t>
  </si>
  <si>
    <t>Disposition Date</t>
  </si>
  <si>
    <t>SCOPE</t>
  </si>
  <si>
    <t>ENG LETTER REQ</t>
  </si>
  <si>
    <t>CAL REQ</t>
  </si>
  <si>
    <t>AW REQ</t>
  </si>
  <si>
    <t>AW WPS REQ</t>
  </si>
  <si>
    <t>MINI AUDIT REQ</t>
  </si>
  <si>
    <t>FS DRAFT REQ</t>
  </si>
  <si>
    <t>FS AM REVIEW REQ</t>
  </si>
  <si>
    <t>FS INVESTOR APPROVAL REQ</t>
  </si>
  <si>
    <t>TR DRAFT REQ</t>
  </si>
  <si>
    <t>TR AM REVIEW REQ</t>
  </si>
  <si>
    <t>TR INVESTOR APPROVAL REQ</t>
  </si>
  <si>
    <t>Clinton Avenue Apartments II</t>
  </si>
  <si>
    <t>Clinton Ave Apartments II LLC</t>
  </si>
  <si>
    <t>Freedom's Legacy at Robbinsville a/k/a Freedom I (resyndication)</t>
  </si>
  <si>
    <t>Freedom's Legacy at Robbinsville, UR, LP</t>
  </si>
  <si>
    <t>Old First House</t>
  </si>
  <si>
    <t>Old First House LP</t>
  </si>
  <si>
    <t>Scranton Main Senior Affordable Housing</t>
  </si>
  <si>
    <t>Scranton Main LLC</t>
  </si>
  <si>
    <t>Summer Hill Apartments</t>
  </si>
  <si>
    <t>Summer Hill of Wayne II, LLC</t>
  </si>
  <si>
    <t>Christian Health Care</t>
  </si>
  <si>
    <t xml:space="preserve">Project </t>
  </si>
  <si>
    <t xml:space="preserve">Fund </t>
  </si>
  <si>
    <t>Applied filters:
Projects.TypeProjectProductCategoryName is LIHTC Equity, LIHTC with Opp Zone Equity, Opportunity Zone Equity, Preferred Equity, or State or Historic Only</t>
  </si>
  <si>
    <t>No</t>
  </si>
  <si>
    <t>Boggeln &amp; Company,Holthouse, Carlin &amp; Van Trigt LLP (Westlake Village)</t>
  </si>
  <si>
    <t>Per the executed Amendment dated 2/28/22, beginning 1/1/21, all expenses related to Cleaning &amp; Maintenance, Utilities, Other, and Excess Business Interest Expense shall be allocated 100% to the GP; all other allocations shall be determined pursuant to the LPA.</t>
  </si>
  <si>
    <t>2024:  $100,174</t>
  </si>
  <si>
    <t>2024:  $376,943</t>
  </si>
  <si>
    <t>West House II Realty LP</t>
  </si>
  <si>
    <t>West House II</t>
  </si>
  <si>
    <t>2024:  $85,817</t>
  </si>
  <si>
    <t>2024:  $179,690</t>
  </si>
  <si>
    <t>Wellington at Madison LLC</t>
  </si>
  <si>
    <t>Wellington at Madison</t>
  </si>
  <si>
    <t>The LP capital account is projected to be negative in Y8, however, there is sufficient minimum gain projected to cover the negative LP capital account through Y15.</t>
  </si>
  <si>
    <t>2022:  $105,043    2023:  $214,755</t>
  </si>
  <si>
    <t>2022:  $466,534    2023:  $953,803</t>
  </si>
  <si>
    <t>2022:  $411,240</t>
  </si>
  <si>
    <t>2022:  $1,183,614</t>
  </si>
  <si>
    <t>2024:  $187,148    2025:  $32,716</t>
  </si>
  <si>
    <t>2024:  $88,851    2025:  $15,532</t>
  </si>
  <si>
    <t>Luxenburg &amp; Bronfin</t>
  </si>
  <si>
    <t>Grant TPT LLC</t>
  </si>
  <si>
    <t>Grant TPT</t>
  </si>
  <si>
    <t>Per the executed Amendment dated 4/13/15, beginning 1/1/15, all expenses related to Auto &amp; Travel, Cleaning and Maintenance, Interest, Repairs and Other shall be allocated 100% to the GP; all other allocations shall be pursuant to the LPA.</t>
  </si>
  <si>
    <t>The LP capital account is projected to be negative in Y13 and there is no minimum gain available.</t>
  </si>
  <si>
    <t>CohnReznick (Bethesda),Maletta &amp; Company</t>
  </si>
  <si>
    <t>Per Section 4.2.1 6 of the LPA, 40% of expenses related to interest on the Subordinate Loans, General &amp; Administration, Maintenance &amp; Repairs, Utilities and Payroll &amp; Related as set forth in the OPEX schedule of the Projections shall be allocated to the GP through the Compliance Period.Subordinate Loans are defined as the following:1. Philadelphia Redevelopment Authority, $2,400,0002. Philadelphia Housing Authority, $2,400,0003. Community Ventures, $750,0004. Community Ventures, $313,0635. Community Ventures, $613,306</t>
  </si>
  <si>
    <t>The LP capital account is projected to be negative in Y13, however, there is sufficient minimum gain projected to cover the negative LP capital account through Y15.</t>
  </si>
  <si>
    <t>Tidwell Group (Atlanta),Tidwell Group (Birmingham)</t>
  </si>
  <si>
    <t>Interest expense on the GP loan of $150,000 is being allocated to the GP in accordance with Section 4.2.9 of the LPA.</t>
  </si>
  <si>
    <t>Per Section 4.2.16 of the LPA, 100% of expenses related to General &amp; Administration shall be allocated to the GP.</t>
  </si>
  <si>
    <t>2023:  $545,955</t>
  </si>
  <si>
    <t>2023:  $1,031,454</t>
  </si>
  <si>
    <t>The LP capital account is projected to be negative in Y15, however, there is sufficient minimum gain projected to cover the negative LP capital account starting in Y13.</t>
  </si>
  <si>
    <t>2023:  $703,125</t>
  </si>
  <si>
    <t>2023:  $2,167,417</t>
  </si>
  <si>
    <t>2023:  $789,551</t>
  </si>
  <si>
    <t>2023:  $116,473</t>
  </si>
  <si>
    <t>2023:  $192,170</t>
  </si>
  <si>
    <t>2023:  $144,621</t>
  </si>
  <si>
    <t>Third Thyme, L.P.</t>
  </si>
  <si>
    <t>Third Thyme</t>
  </si>
  <si>
    <t>Ruby Street, L.P.</t>
  </si>
  <si>
    <t>Ruby Street Apartments</t>
  </si>
  <si>
    <t>The LP capital account is projected to be negative in Y10, however, there is sufficient minimum gain projected to cover the negative LP capital account through Y15.</t>
  </si>
  <si>
    <t>Otemanu Group LLC,Tidwell Group (Atlanta)</t>
  </si>
  <si>
    <t>Per Section 4.2.16 of the LPA, 100% of the Company Management Fee and 50% of the Property Management Agent Fee shall be allocated to the MM.</t>
  </si>
  <si>
    <t>2024:  $223,948</t>
  </si>
  <si>
    <t>2024:  $202,625</t>
  </si>
  <si>
    <t>Per the executed Amendment dated 1/20/23, beginning 1/1/22, 20% of expenses related to General &amp; Administration, Payroll &amp; Related, and Maintenance &amp; Repairs, as set forth in the OPEX schedule of the Projections, shall be allocated to the GP.</t>
  </si>
  <si>
    <t>The LP capital account is projected to be negative in Y12 with some reallocation of losses to the GP in Y12 however, after Y12, there is sufficient minimum gain projected to cover the negative LP capital account through Y15.</t>
  </si>
  <si>
    <t>The LP capital account is projected to be negative in Y15, however, there is sufficient minimum gain projected to cover the negative LP capital account through Y15.</t>
  </si>
  <si>
    <t>2022:  $58,703</t>
  </si>
  <si>
    <t>2022:  $248,800</t>
  </si>
  <si>
    <t>The LP capital account is projected to be within $600k of $0 in Y11, however, there is sufficient minimum gain projected to cover the negative LP capital account through Y15.</t>
  </si>
  <si>
    <t>There is a 2nd Limited Partner; NEF only owns 49.995% of the entire partnership, however, SMT ownership reflects the fund at 100% as that is 100% of the NEF share.</t>
  </si>
  <si>
    <t>GP receives 100% allocation of interest expense on sponsor-loan of $289,000 in accordance w/ Section 4.2.9 of the LPA.</t>
  </si>
  <si>
    <t>Boggeln &amp; Company,Holthouse, Carlin &amp; Van Trigt LLP (West Los Angeles)</t>
  </si>
  <si>
    <t>Per Section 4.1 of the LPA, LP receives 96% of all profits &amp; losses.</t>
  </si>
  <si>
    <t>Dauby O' Connor &amp; Zaleski LLC,Katz, Sapper &amp; Miller CPA</t>
  </si>
  <si>
    <t>Per the executed Amendment dated 3/7/22, beginning 1/1/21, expenses related to Insurance and Wages &amp; Salaries shall be allocated 100% to MM; all other allocations shall be determined pursuant to the LPA.</t>
  </si>
  <si>
    <t>Per the executed Amendment dated 3/13/17, beginning 1/1/16, all expenses related to Legal &amp; Other Professional Fees, Repairs, Utilities, Wages &amp; Salaries and Other shall be allocated to the GP; all other allocations shall be pursuant to the LPA.</t>
  </si>
  <si>
    <t>Kenneth Coder CPA,Vargas &amp; Rivera</t>
  </si>
  <si>
    <t>Per the executed Amendment dated 4/1/12, all ordinary expenses except Other Rental Expenses are allocated 99.99% to LP and 0.01% to the GP. All Other Rental Expenses shall be allocated 100% to GP.</t>
  </si>
  <si>
    <t>The LP capital account is projected to be negative in Y11, however, there is sufficient minimum gain projected to cover the negative LP capital account through Y15.</t>
  </si>
  <si>
    <t>2023:  $260,938</t>
  </si>
  <si>
    <t>2023:  $744,647</t>
  </si>
  <si>
    <t>2021:  $342,044    2022:  $335,673    2023:  $219,531</t>
  </si>
  <si>
    <t>2021:  $118,230    2022:  $116,028    2023:  $75,882</t>
  </si>
  <si>
    <t>2024:  $61,638</t>
  </si>
  <si>
    <t>2024:  $532,082</t>
  </si>
  <si>
    <t>Treehouse Limited Partnership</t>
  </si>
  <si>
    <t>Treehouse</t>
  </si>
  <si>
    <t>2023:  $42,332</t>
  </si>
  <si>
    <t>2023:  $58,566</t>
  </si>
  <si>
    <t>2024:  $411,245</t>
  </si>
  <si>
    <t>2024:  $1,348,439</t>
  </si>
  <si>
    <t>IndiBuild LLC</t>
  </si>
  <si>
    <t>IndiBuild Fruita LLLP</t>
  </si>
  <si>
    <t>The Fruita Mews</t>
  </si>
  <si>
    <t>2024:  $120,730</t>
  </si>
  <si>
    <t>2024:  $179,341</t>
  </si>
  <si>
    <t>Housing Authority of the County of Dodge, Wisconsin</t>
  </si>
  <si>
    <t>Dodge County HA Juneau LLC</t>
  </si>
  <si>
    <t>Sunset View</t>
  </si>
  <si>
    <t>JAS Group Enterprise, Inc.</t>
  </si>
  <si>
    <t>Princeton Trail Affordable, LLC</t>
  </si>
  <si>
    <t>Princeton Trail</t>
  </si>
  <si>
    <t>2024:  $192,688</t>
  </si>
  <si>
    <t>2024:  $269,151</t>
  </si>
  <si>
    <t>Parcel 9 Phase 1-9 LLC</t>
  </si>
  <si>
    <t>Parcel 9 (West Building) 9%</t>
  </si>
  <si>
    <t>2024:  $177,632</t>
  </si>
  <si>
    <t>2024:  $301,802</t>
  </si>
  <si>
    <t>Parcel 9 Phase 1-4 LLC</t>
  </si>
  <si>
    <t>Parcel 9 (West Building) 4%</t>
  </si>
  <si>
    <t>2025:  $532,368</t>
  </si>
  <si>
    <t>2025:  $624,892</t>
  </si>
  <si>
    <t>NHH Gray, LLC</t>
  </si>
  <si>
    <t>NHH - Gray</t>
  </si>
  <si>
    <t>2025:  $623,370</t>
  </si>
  <si>
    <t>2025:  $373,010</t>
  </si>
  <si>
    <t>DePaul Crane Street, L.P.</t>
  </si>
  <si>
    <t>Mosaic Apartments</t>
  </si>
  <si>
    <t>Per Section 4.2.16 of the LPA, through the later of 2035 or one year after the last year in which the Project receives tax credits, 20% of expenses related to General &amp; Administration, Payroll &amp; Related, and Maintenance &amp; Repairs, as set forth in the OPEX schedule of the Projections, shall be allocated to the GP.</t>
  </si>
  <si>
    <t>2024:  $35,696</t>
  </si>
  <si>
    <t>2024:  $65,970</t>
  </si>
  <si>
    <t>2024:  $183,944</t>
  </si>
  <si>
    <t>2024:  $430,553</t>
  </si>
  <si>
    <t>Encuentro Square I LP</t>
  </si>
  <si>
    <t>Encuentro Square 9%</t>
  </si>
  <si>
    <t>2024:  $493,102</t>
  </si>
  <si>
    <t>2024:  $1,126,380</t>
  </si>
  <si>
    <t>Encuentro Square II LP</t>
  </si>
  <si>
    <t>Encuentro Square 4%</t>
  </si>
  <si>
    <t>Marathon Development</t>
  </si>
  <si>
    <t>Copley Chambers II &amp; III LLC</t>
  </si>
  <si>
    <t>Copley Chambers II and III</t>
  </si>
  <si>
    <t>2024:  $133,643</t>
  </si>
  <si>
    <t>2024:  $501,158</t>
  </si>
  <si>
    <t>CR Builders</t>
  </si>
  <si>
    <t>Century View Apartments, LLLP</t>
  </si>
  <si>
    <t>Century View Apartments</t>
  </si>
  <si>
    <t>2024:  $291,245</t>
  </si>
  <si>
    <t>2024:  $659,764</t>
  </si>
  <si>
    <t>Captiva Cove III Associates, Ltd.</t>
  </si>
  <si>
    <t>Captiva Cove III</t>
  </si>
  <si>
    <t>Per Section 4.2.16 of the LPA, after the first five (5) years following PIS and until the end of the Compliance Period, 45% of expenses EXCLUDING depreciation, amortization, cost recovery deductions and nonrecourse deductions shall be allocated to the GP and the remaining 55% shall be allocated to the LP.</t>
  </si>
  <si>
    <t>2023:  $245,578</t>
  </si>
  <si>
    <t>2023:  $0</t>
  </si>
  <si>
    <t>2022:  $306,957</t>
  </si>
  <si>
    <t>2022:  $172,083</t>
  </si>
  <si>
    <t>2024:  $39,353    2025:  $54,014</t>
  </si>
  <si>
    <t>2024:  $115,746    2025:  $158,866</t>
  </si>
  <si>
    <t>Urban Sites</t>
  </si>
  <si>
    <t>Vandalia Point, LLC</t>
  </si>
  <si>
    <t>Vandalia Point</t>
  </si>
  <si>
    <t>2025:  $161,332</t>
  </si>
  <si>
    <t>2025:  $446,127</t>
  </si>
  <si>
    <t>The Grove at Veridian LDHA LP</t>
  </si>
  <si>
    <t>The Grove At Veridian</t>
  </si>
  <si>
    <t>2024:  $140,725</t>
  </si>
  <si>
    <t>2024:  $531,870</t>
  </si>
  <si>
    <t>The LP capital account is projected to be negative in Y15, however, there is sufficient minimum gain projected to cover the negative LP capital account in Y15.</t>
  </si>
  <si>
    <t>2024:  $145,746</t>
  </si>
  <si>
    <t>2024:  $550,844</t>
  </si>
  <si>
    <t>2023:  $162,875    2024:  $79,499</t>
  </si>
  <si>
    <t>2023:  $45,037    2024:  $21,982</t>
  </si>
  <si>
    <t>Propp Christensen Caniglia, LLP</t>
  </si>
  <si>
    <t>Vitus Group</t>
  </si>
  <si>
    <t>Sherman Forbes Housing Partners, LP</t>
  </si>
  <si>
    <t>Sherman Forbes Housing</t>
  </si>
  <si>
    <t>2025:  $418,156</t>
  </si>
  <si>
    <t>2025:  $760,921</t>
  </si>
  <si>
    <t>NHH Berry, LLC</t>
  </si>
  <si>
    <t>NHH Berry</t>
  </si>
  <si>
    <t>2024:  $822,826</t>
  </si>
  <si>
    <t>2024:  $757,937</t>
  </si>
  <si>
    <t>2024:  $178,292</t>
  </si>
  <si>
    <t>2024:  $538,573</t>
  </si>
  <si>
    <t>2025:  $400,205</t>
  </si>
  <si>
    <t>2025:  $259,260</t>
  </si>
  <si>
    <t>Greenwood Senior Living 2021 LP</t>
  </si>
  <si>
    <t>Greenwood Senior</t>
  </si>
  <si>
    <t>2023:  $14,673    2024:  $112,802</t>
  </si>
  <si>
    <t>2023:  $2,507    2024:  $19,274</t>
  </si>
  <si>
    <t>EHDG New Horizons Associates, LP</t>
  </si>
  <si>
    <t>EHDG New Horizons</t>
  </si>
  <si>
    <t>2023:  $549,108    2024:  $263,994</t>
  </si>
  <si>
    <t>2023:  $278,585    2024:  $133,935</t>
  </si>
  <si>
    <t>Dauner Haus 2023 Limited Dividend Housing Association, LLC</t>
  </si>
  <si>
    <t>Dauner Haus IV</t>
  </si>
  <si>
    <t>2024:  $234,101</t>
  </si>
  <si>
    <t>2024:  $64,664</t>
  </si>
  <si>
    <t>CCA Apartments LLC</t>
  </si>
  <si>
    <t>2024:  $619,433</t>
  </si>
  <si>
    <t>2024:  $165,684</t>
  </si>
  <si>
    <t>Edgemark Development, LLC</t>
  </si>
  <si>
    <t>CPT Burt Apartments 23 LLC</t>
  </si>
  <si>
    <t>Burt Street &amp; Central Park Tower</t>
  </si>
  <si>
    <t>2023:  $169,672    2024:  $190,881</t>
  </si>
  <si>
    <t>2023:  $212,350    2024:  $238,894</t>
  </si>
  <si>
    <t>Triangle Development</t>
  </si>
  <si>
    <t>Brookville Gardens Group, LP</t>
  </si>
  <si>
    <t>Brookville Gardens</t>
  </si>
  <si>
    <t>2024:  $462,284</t>
  </si>
  <si>
    <t>2024:  $747,204</t>
  </si>
  <si>
    <t>Baird Road Development LLC</t>
  </si>
  <si>
    <t>Baird Road Senior Apartments</t>
  </si>
  <si>
    <t>The LP capital account is projected to be negative in Y15 and there is no minimum gain available.</t>
  </si>
  <si>
    <t>2024:  $764,327</t>
  </si>
  <si>
    <t>2024:  $146,866</t>
  </si>
  <si>
    <t>2022:  $117,312    2023:  $366,013</t>
  </si>
  <si>
    <t>2022:  $110,308    2023:  $344,160</t>
  </si>
  <si>
    <t>2024:  $25,039    2025:  $55,063</t>
  </si>
  <si>
    <t>2024:  $20,373    2025:  $44,802</t>
  </si>
  <si>
    <t>The Millrace District, L.P.</t>
  </si>
  <si>
    <t>The Millrace District</t>
  </si>
  <si>
    <t>2023:  $102,218</t>
  </si>
  <si>
    <t>2024:  $1,496,282</t>
  </si>
  <si>
    <t>2024:  $6,329,003</t>
  </si>
  <si>
    <t>The LP capital account is projected to be negative in Y14 and there is no minimum gain available.</t>
  </si>
  <si>
    <t>2024:  $201,910</t>
  </si>
  <si>
    <t>2024:  $644,812</t>
  </si>
  <si>
    <t>Per section 4.7 of the LPA, 2% of expenses related to Payroll &amp; Related, General &amp; Administrative, Taxes &amp; Insurance and Maintenance &amp; Repair as set forth in the OPEX schedule of the Projections shall be allocated to the GP.  In addition, if actual losses in the tax returns exceed those reflected in the Projections, the GP shall be allocated up to 24% of the other expense items (excluding depreciation deductions), at the sole direction of the Asset Manager (NEF).</t>
  </si>
  <si>
    <t>2022:  $103,595    2023:  $688,728</t>
  </si>
  <si>
    <t>2022:  $74,947    2023:  $498,269</t>
  </si>
  <si>
    <t>2023:  $394,406    2024:  $166,390</t>
  </si>
  <si>
    <t>2023:  $283,957    2024:  $119,794</t>
  </si>
  <si>
    <t>Ridgewood Vista 2023 Limited Dividend Housing Association, LLC</t>
  </si>
  <si>
    <t>Ridgewood Vista</t>
  </si>
  <si>
    <t>2023:  $294,881    2024:  $147,440</t>
  </si>
  <si>
    <t>2023:  $279,989    2024:  $139,995</t>
  </si>
  <si>
    <t>Per Section 4.7 of the LPA, beginning in the first yea of the Credit Period,10% of expenses related to General &amp; Administration, Payroll &amp; Related, and Maintenance &amp; Repairs, as set forth in the OPEX schedule of the Projections, shall be allocated to the GP.</t>
  </si>
  <si>
    <t>2024:  $537,133</t>
  </si>
  <si>
    <t>2024:  $1,341,482</t>
  </si>
  <si>
    <t>2023:  $113,545    2024:  $33,233</t>
  </si>
  <si>
    <t>2023:  $368,084    2024:  $107,732</t>
  </si>
  <si>
    <t>Talmage Oakland Limited Partnership</t>
  </si>
  <si>
    <t>Oakland-Talmage</t>
  </si>
  <si>
    <t>2023:  $244,769    2024:  $41,722</t>
  </si>
  <si>
    <t>2023:  $493,434    2024:  $84,108</t>
  </si>
  <si>
    <t>Gateway Valley Limited Partnership</t>
  </si>
  <si>
    <t>Gateway Village Valley Manor</t>
  </si>
  <si>
    <t>The LP capital account is projected to be negative in Y5, however, there is sufficient minimum gain projected to cover the negative LP capital account through Y15.</t>
  </si>
  <si>
    <t>2024:  $355,034</t>
  </si>
  <si>
    <t>2024:  $33,645</t>
  </si>
  <si>
    <t>2023:  $1,457,766</t>
  </si>
  <si>
    <t>2023:  $442,442</t>
  </si>
  <si>
    <t>Per the Amendment dated XX, 45% of expenses related to General &amp; Administrative, Payroll &amp; Related and Maintenance &amp; Repairs, as set forth in the OPEX schedule of the Projections, shall be allocated to the GP.</t>
  </si>
  <si>
    <t>The LP capital account is projected to be negative in Y15 with no minimum gain available.</t>
  </si>
  <si>
    <t>2022:  $443,940</t>
  </si>
  <si>
    <t>2022:  $699,296</t>
  </si>
  <si>
    <t>2023:  $163,023</t>
  </si>
  <si>
    <t>2023:  $193,102</t>
  </si>
  <si>
    <t>2024:  $232,482</t>
  </si>
  <si>
    <t>2024:  $256,679</t>
  </si>
  <si>
    <t>Per Section 4.2.17 of the LPA, following the end of the Historic Recapture Period (2027 per the UW projections), 20% of expenses related to General &amp; Administration, Payroll and Maintenance &amp; Repair, as set forth in the OPEX projections, shall be allocated to the GP.</t>
  </si>
  <si>
    <t>2023:  $319,736</t>
  </si>
  <si>
    <t>2023:  $575,724</t>
  </si>
  <si>
    <t>Per Section 4.2.16 of the LPA, 26% of expenses related to Maintenance and Repair &amp; Payroll and Related as set forth in the OPEX schedule of the projections shall be allocated to the GP through the Compliance Period.</t>
  </si>
  <si>
    <t>2023:  $66,692</t>
  </si>
  <si>
    <t>2023:  $156,847</t>
  </si>
  <si>
    <t>Per the executed amendment, 3% of losses related to General &amp; Administrative, Payroll &amp; Other, and Maintenance &amp; Repairs, as defined in the OPEX schedule, shall be allocated to the GP.</t>
  </si>
  <si>
    <t>The LP capital account is projected to be negative in Y9, however, there is sufficient minimum gain projected to cover the negative LP capital account through Y15 | Per the executed amendment, 3% of losses related to General &amp; Administrative, Payroll &amp; Other, and Maintenance &amp; Repairs, as defined in the OPEX schedule, shall be allocated to the GP.</t>
  </si>
  <si>
    <t>2022:  $370,898    2023:  $419,255</t>
  </si>
  <si>
    <t>2022:  $1,413,977    2023:  $1,598,331</t>
  </si>
  <si>
    <t>2023:  $229,223</t>
  </si>
  <si>
    <t>2023:  $179,012</t>
  </si>
  <si>
    <t>2022:  $815,171    2023:  $584,733</t>
  </si>
  <si>
    <t>2022:  $553,396    2023:  $396,958</t>
  </si>
  <si>
    <t>2024:  $64,794</t>
  </si>
  <si>
    <t>2024:  $505,384</t>
  </si>
  <si>
    <t>2023:  $58,991    2024:  $26,549</t>
  </si>
  <si>
    <t>2023:  $313,963    2024:  $141,298</t>
  </si>
  <si>
    <t>2023:  $340,431</t>
  </si>
  <si>
    <t>2023:  $472,849</t>
  </si>
  <si>
    <t>The LP capital account is projected to be negative in Y14, however, there is sufficient minimum gain projected to cover the negative LP capital account through Y15.</t>
  </si>
  <si>
    <t>2022:  $286,343    2023:  $155,320</t>
  </si>
  <si>
    <t>2022:  $611,019    2023:  $331,433</t>
  </si>
  <si>
    <t>2023:  $1,065,875</t>
  </si>
  <si>
    <t>2023:  $478,156</t>
  </si>
  <si>
    <t>2022:  $585,033</t>
  </si>
  <si>
    <t>2022:  $908,013</t>
  </si>
  <si>
    <t>2024:  $43,568</t>
  </si>
  <si>
    <t>2024:  $105,446</t>
  </si>
  <si>
    <t>Cinnaire Solutions</t>
  </si>
  <si>
    <t>The Anchor at Mariners Inn 4
Limited Dividend Housing
Association Limited Partnership</t>
  </si>
  <si>
    <t>The Anchor at Mariners Inn 4%</t>
  </si>
  <si>
    <t>2024:  $133,000</t>
  </si>
  <si>
    <t>2024:  $226,538</t>
  </si>
  <si>
    <t>The Anchor at Mariners Inn Limited Dividend Housing Association Limited Partnership</t>
  </si>
  <si>
    <t>The Anchor at Mariners Inn</t>
  </si>
  <si>
    <t>2022:  $1,024,654</t>
  </si>
  <si>
    <t>2022:  $1,530,910</t>
  </si>
  <si>
    <t>2022:  $330,659</t>
  </si>
  <si>
    <t>2022:  $223,658</t>
  </si>
  <si>
    <t>2022:  $334,860</t>
  </si>
  <si>
    <t>2022:  $439,912</t>
  </si>
  <si>
    <t>The LP capital account is projected to be negative in Y7, however, there is sufficient minimum gain projected to cover the negative LP capital account through Y15.</t>
  </si>
  <si>
    <t>2022:  $117,863</t>
  </si>
  <si>
    <t>2022:  $987,501</t>
  </si>
  <si>
    <t>2022:  $918,425</t>
  </si>
  <si>
    <t>2022:  $1,558,291</t>
  </si>
  <si>
    <t>Per Section 4.1 of the LPA, beginning in the first year of the Credit Period, 50% of the expenses related to General &amp; Administrative, Payroll &amp; Related and Maintenance &amp; Repairs, as set forth in the OPEX schedule of the Projections, shall be allocated to the GP.</t>
  </si>
  <si>
    <t>2024:  $906,115</t>
  </si>
  <si>
    <t>2024:  $3,044,945</t>
  </si>
  <si>
    <t>Ann N. Fukuhara, CPA MBA,Taketa, Iwata, Hara &amp; Associates LLC</t>
  </si>
  <si>
    <t>Kaloko Heights Affordable Housing LLLP</t>
  </si>
  <si>
    <t>Kaloko Heights</t>
  </si>
  <si>
    <t>Per Section 4.2.16 of the LPA, 50% of the expenses related to General &amp; Administrative, Payroll &amp; Related, and Maintenance &amp; Repairs as set forth in the projections shall be allocated to the GP.</t>
  </si>
  <si>
    <t>2022:  $269,316</t>
  </si>
  <si>
    <t>2022:  $474,736</t>
  </si>
  <si>
    <t>The LP capital account is projected to be negative in Y12, however, there is sufficient minimum gain projected to cover the negative LP capital account through Y15.</t>
  </si>
  <si>
    <t>Per the Amendment dated ____, 5% of expenses related to General &amp; Administration, Payroll, and Maintenance &amp; Repairs shall be allocated to the GP</t>
  </si>
  <si>
    <t>2022:  $215,801</t>
  </si>
  <si>
    <t>2022:  $340,904</t>
  </si>
  <si>
    <t>The LP capital account is projected to be negative in Y6, however, there is sufficient minimum gain projected to cover the negative LP capital account through Y15.</t>
  </si>
  <si>
    <t>Per Section 4.2.16 of the LPA, 20% of expenses related to General &amp; Administration, Payroll, and Maintenance &amp; Repairs as set forth in the OPEX schedule of the Projections shall be allocated to the GP.</t>
  </si>
  <si>
    <t>Per Section 4.2.16 of the LPA, 15% of expenses related to General &amp; Administration, Payroll, and Maintenance &amp; Repairs shall be allocated to the GP</t>
  </si>
  <si>
    <t>The LP capital account is projected to be negative in Y9, however, there is sufficient minimum gain projected to cover the negative LP capital account through Y15.</t>
  </si>
  <si>
    <t>2020:  $80,955    2021:  $242,864</t>
  </si>
  <si>
    <t>2020:  $242,448    2021:  $727,343</t>
  </si>
  <si>
    <t>Interest expense on the GP loans of $650,000 and $270,000 is being allocated to the GP in accordance with Section 4.2.9 of the LPA.</t>
  </si>
  <si>
    <t>Per Section 4.2.16 of the Limited Partnership Agreement, 38% of Administrative, Marketing/Leasing, R&amp;M and Payroll to be allocated to General Partner</t>
  </si>
  <si>
    <t>Per Section 4.2.16 of the Limited Partnership Agreement, 100% of Payroll costs are to be allocated to General Partners</t>
  </si>
  <si>
    <t>CohnReznick (Atlanta),CohnReznick (Charlotte)</t>
  </si>
  <si>
    <t>Per the executed Amendment dated 3/16/20, beginning 1/1/19, all expenses related to Operating and Interest on Loans shall be allocated 9.9% to the GP; all other allocations shall be determined pursuant to the LPA.</t>
  </si>
  <si>
    <t>Per the executed Amendment dated 3/8/22, beginning 1/1/21, all expenses related to Advertising, Automobile &amp; Travel, Cleaning &amp; Maintenance, Commissions, Insurance, Legal &amp; Other Professional Fees, Interest, Repairs, Taxes, utilities, Wages &amp; Salary, and Other shall be allocated 18% to the MM and 82% to the Investor Member; all other allocations shall be determined pursuant to the LPA.</t>
  </si>
  <si>
    <t>BDO USA LLP (Marlton, NJ),BDO USA LLP (Philadelphia, PA)</t>
  </si>
  <si>
    <t>Per the executed Amendment dated 3/7/19, beginning 1/1/18, all expenses related to Other expenses shall be allocated 100% to the GP; all rental income and expenses related to Cleaning &amp; Maintenance, Insurance, Legal &amp; Other Professional Fees, Interest, Repairs, Taxes, Utilities, Wages &amp; Salaries and Depreciation shall be allocated 0.01% to the GP and 99.99% to the LP.</t>
  </si>
  <si>
    <t>CohnReznick (Austin),CohnReznick (Chicago)</t>
  </si>
  <si>
    <t>This partnership consistently reports partnership income as ordinary income on line 1 of sch K.  The reason may be that the majority of the income is not from rental income itself but from fees the Dept of Correction, food stamps and grant income.  The tax return should include a detailed as to the income/expense amounts.</t>
  </si>
  <si>
    <t>Per paragraph 4.1 of the LPA, income/loss is to be allocated 94% to the LP starting at 12/31/2020.</t>
  </si>
  <si>
    <t>Per the executed Amendment dated 3/9/17, beginning 1/1/16, all expenses related to Cleaning and Maintenance, Legal &amp; Other Professional Fees, Interest, Utilities, Wages &amp; Salary &amp; Other shall be allocated 100% to the GP; all other allocations shall be determined pursuant to the LPA.</t>
  </si>
  <si>
    <t>Per the executed Amendment dated 4/9/15, beginning 1/1/14, all expenses related to Auto &amp; Travel, Cleaning &amp; Maintenance, Repairs, Utilities and Wages &amp; Salary shall be allocated 100% to the GP; all other allocations shall be determined pursuant to the LPA.</t>
  </si>
  <si>
    <t>Per the executed Amendment dated 3/13/20, beginning 1/1/19, all expenses related to Cleaning &amp; Maintenance, Utilities, Wages &amp; Salary, and Other shall be allocated 100% to the MM, limited to the extent the Investor Member does not have a positive Capital Account for the year; all other allocations shall be determined pursuant to the LPA.</t>
  </si>
  <si>
    <t>Per the executed Amendment date 4/8/14, beginning 1/1/13, all expenses related to Property Management Fees, Administrative, Maintenance &amp; Repairs, Utilities, Payroll &amp; Related and Interest on the Subordinate Loan made by EAH shall be allocated 9.90% to the GP, 90.10% to LP; all other allocations shall be determined pursuant to the LPA.</t>
  </si>
  <si>
    <t>Per the executed Amendment dated 3/9/17, beginning 1/1/16, all expenses related to Cleaning &amp; Maintenance shall be allocated 100% to the GP; all other allocations shall be determined pursuant to the LPA.</t>
  </si>
  <si>
    <t>Per the executed Amendment dated 4/9/15, beginning 1/1/14, all expenses related to Cleaning &amp; Maintenance, Legal &amp; Other Professional Fees, Repairs, Utilities, Wages &amp; Salaries and Other shall be allocated 100% to the GP; all other allocations shall be determined pursuant to the LPA.</t>
  </si>
  <si>
    <t>Per the executed Amendment dated 4/12/16, beginning 1/1/15, all expenses related to Insurance, Interest, Wages &amp; Salary and Other Expenses shall be allocated 100% to the GP; all other allocations shall be determined pursuant to the LPA.</t>
  </si>
  <si>
    <t>Per the executed Amendment dated 3/6/17, beginning 1/1/16, all expenses related to Supplies, Garbage and Snow Removal, Security, and Utilities shall be allocated 100% to the GP; all other allocations shall be determined pursuant to the LPA.</t>
  </si>
  <si>
    <t>Per the executed Amendment dated 4/13/15, beginning 1/1/14, all expenses related to Advertising, Auto &amp; Travel, Cleaning &amp; Maintenance, Legal &amp; Other Professioan Fees, Repairs, Utilities, Wages &amp; Salary and Other shall be allocated 100% to the GP; all other expenses shall be determined pursuant to the LPA.</t>
  </si>
  <si>
    <t>Per the executed Amendment dated 4/13/15, beginning 1/1/15, all expenses related to Advertising, Legal &amp; Other Professional Fees and Other shall be allocated 99.99% to the GP; all other allocations shall be determined pursuant to the LPA.</t>
  </si>
  <si>
    <t>Per the executed Amendment dated 1/7/19, beginning 1/1/18, the partnership's losses up to $370,934 shall be allocated 88% to UDA and 12% to Aurora and those losses in excess of $370,934 shall be allocated 0.005% to CDA, 0.0025% to UDA, 0.0025% to Aurora and 99.99% to the LP.</t>
  </si>
  <si>
    <t>Per the executed Amendment dated 4/15/15, beginning 1/1/14, all expenses related to Advertising, Auto and Travel Cleaning and Maintenance, Legal and Other Professional Fees, Repairs, Utilities, Wages &amp; Salary and Other expenses shall be allocated 99% to the GP; all other allocations shall be determined pursuant to the LPA.</t>
  </si>
  <si>
    <t>Per the executed Amendment dated 4/8/15, beginning 1/1/14, all Other expenses shall be allocated 100% to the GP; all other allocations shall be pursuant to the LPA.</t>
  </si>
  <si>
    <t>Per the executed Amendment dated 4/8/13, beginning 1/1/12, all expenses related to Repairs, Utilities, and Other shall be allocated 100% to the GP; all other allocations are determined pursuant to the LPA.</t>
  </si>
  <si>
    <t>Per the executed Amendment dated 4/1/11 and updated 6/20/14, Rental Real Estate Income and Depreciation Expense shall be allocated .01% to GP and 99.99% to LP; all Other operating expenses shall be allocated 100% to the GP. The allocation of all other items of income and expense shall remain unchanged.</t>
  </si>
  <si>
    <t>Per the executed Amendment dated 4/1/11 and updated 7/9/14, Rental Real Estate Income and Depreciation Expense shall be allocated .01% to GP and 99.99% to LP; all Other operating expenses shall be allocated 100% to the GP. The allocation of all other items of income and expense shall remain unchanged.</t>
  </si>
  <si>
    <t>The LP capital account is projected to be negative in Y14 and there is minimum gain available.</t>
  </si>
  <si>
    <t>The LP capital account is projected to be negative in Y12 and there is no minimum gain projected until Y14.</t>
  </si>
  <si>
    <t>2020:  $78,162    2021:  $177,493</t>
  </si>
  <si>
    <t>2020:  $249,218    2021:  $565,933</t>
  </si>
  <si>
    <t>2022:  $516,919</t>
  </si>
  <si>
    <t>2022:  $415,896</t>
  </si>
  <si>
    <t>2023:  $1,805,056    2024:  $646,812</t>
  </si>
  <si>
    <t>2023:  $1,649,328    2024:  $123,197</t>
  </si>
  <si>
    <t>Worthington Point Apartments LP</t>
  </si>
  <si>
    <t>Worthington Point Apartments</t>
  </si>
  <si>
    <t>2023:  $146,983</t>
  </si>
  <si>
    <t>2023:  $1,448,926</t>
  </si>
  <si>
    <t>2022:  $633,439</t>
  </si>
  <si>
    <t>2022:  $723,087</t>
  </si>
  <si>
    <t>2021:  $408,072</t>
  </si>
  <si>
    <t>2021:  $1,988,041</t>
  </si>
  <si>
    <t>2025:  $3,619,427</t>
  </si>
  <si>
    <t>2025:  $1,809,713</t>
  </si>
  <si>
    <t>Pinyon Apartments, L.P.</t>
  </si>
  <si>
    <t>Pinyon Apartments</t>
  </si>
  <si>
    <t>Per Section 4.4.4 of the LPA, 48% of expenses related to General &amp; Administration, Payroll &amp; Related and Maintenance &amp; Repairs as set forth in the OPEX schedule of the Projections shall be allocated to the GP.</t>
  </si>
  <si>
    <t>2023:  $2,656,758</t>
  </si>
  <si>
    <t>2023:  $526,532</t>
  </si>
  <si>
    <t>2023:  $73,880</t>
  </si>
  <si>
    <t>2023:  $328,694</t>
  </si>
  <si>
    <t>2022:  $413,929    2023:  $772,668</t>
  </si>
  <si>
    <t>2022:  $49,465    2023:  $92,335</t>
  </si>
  <si>
    <t>2022:  $979,311</t>
  </si>
  <si>
    <t>2022:  $1,014,273</t>
  </si>
  <si>
    <t>2023:  $87,919</t>
  </si>
  <si>
    <t>2023:  $197,062</t>
  </si>
  <si>
    <t>2021:  $297,964</t>
  </si>
  <si>
    <t>2021:  $683,387</t>
  </si>
  <si>
    <t>Per Section 4.7 of the LPA, beginning in the year of Construction Completion, 30% of expenses related to General &amp; Administrative and Payroll &amp; Related, as set forth in the OPEX schedule of the Projections, shall be allocated to the GP.</t>
  </si>
  <si>
    <t>Per Section 4.7 of the LPA, beginning in the year of Construction Completion, 30% of expenses related to General &amp; Administrative and Payroll &amp; Related, as set forth in the OPEX schedule of the Projections, shall be allocated to the GP. | The LP capital account is projected to be negative in Y11, however, there is sufficient minimum gain projected to cover the negative LP capital account through Y15, although Y11 and Y12 are very tight.</t>
  </si>
  <si>
    <t>Per Section 4.2.1 (c) of the LPA, 15% of expenses related to General &amp; Administration, Payroll, and Maintenance &amp; Repairs as set forth in the OPEX schedule of the Projections shall be allocated to the GP.</t>
  </si>
  <si>
    <t>CohnReznick (NY),Novogradac &amp; Company LLP (Dover, OH)</t>
  </si>
  <si>
    <t>Per Section 4.2.17 of the LPA, 6% of expenses related to Administration, Payroll, and Maintenance as set forth in the OPEX schedule of the Projections shall be allocated to the 25% to the MGP and 75% to the Co-GP.</t>
  </si>
  <si>
    <t>Per the Amendment dated 1/1/22 to the Limited Partnership Agreement, 50% of G&amp;A, Payroll and R&amp;M expenses are to be allocated to the General Partner, effective in 2021. Per Section 4.2.15 of the original Limited Partnership Agreement, 45% of the Payroll, Security and Office Supplies were to be allocated to the General Partner.</t>
  </si>
  <si>
    <t>Per the amendment to the LPA executed on 3/13/2020: Notwithstanding anything to the contrary contained in this Article 4, commencing on 1/1/19, (i) 100% of all deductions relating to advertising, auto and travel, cleaning and maintenance, insurance, legal and other professional fees, interest, repairs, taxes, utilities, wages and salary, and other expenses shall be allocated to the managing member and (ii) all deductions relating to interest income, rental income, depreciation and amortization shall be allocated 99.99% to the Investor Member and .01% to the Managing Member.</t>
  </si>
  <si>
    <t>2023:  $367,150</t>
  </si>
  <si>
    <t>2023:  $1,394,527</t>
  </si>
  <si>
    <t>2023:  $276,236</t>
  </si>
  <si>
    <t>2023:  $1,087,614</t>
  </si>
  <si>
    <t>2023:  $1,307,288</t>
  </si>
  <si>
    <t>2023:  $1,440,045</t>
  </si>
  <si>
    <t>2023:  $545,217</t>
  </si>
  <si>
    <t>2023:  $789,596</t>
  </si>
  <si>
    <t>2024:  $390,568</t>
  </si>
  <si>
    <t>2024:  $497,469</t>
  </si>
  <si>
    <t>Jefferson Square 2023 Limited Dividend Housing Association, LLC</t>
  </si>
  <si>
    <t>Jefferson Square</t>
  </si>
  <si>
    <t>Per Section 4.4.4 of the LPA, 20% of the expenses related to General &amp; Administrative, Payroll &amp; Related and Maintenance and Repair, as set forth in the OPEX schedule of the Projections, shall be allocated to the GP.</t>
  </si>
  <si>
    <t>2022:  $1,904,907</t>
  </si>
  <si>
    <t>2022:  $117,415</t>
  </si>
  <si>
    <t>2024:  $237,724</t>
  </si>
  <si>
    <t>2024:  $202,172</t>
  </si>
  <si>
    <t>2024:  $1,406,280</t>
  </si>
  <si>
    <t>2024:  $426,290</t>
  </si>
  <si>
    <t>ELCFA LLC</t>
  </si>
  <si>
    <t>Edmonds Lutheran Church Field</t>
  </si>
  <si>
    <t>Per the First Amendment dated 11/26/19, beginning in the 12th Fiscal Year of Compliance (approx 2031), 30% of expenses related to General &amp; Administrative, Payroll &amp; Related and Maintenance &amp; Repairs, as set forth in the OPEX schedule of the Projections, shall be allocated to the GP.</t>
  </si>
  <si>
    <t>The LP capital account is projected to be negative in Y13 and there is no minimum gain available until Y14.</t>
  </si>
  <si>
    <t>Per Section 4.2.12 of the LPA, curative allocations are being used.  Per the CPA's allocation schedule: To reduce any book-tax disparity resulting from the revaluation of admitting NEF as a partner in 2014, gross income will be allocated to the GP to bring the tax accounts in line with the book accounts over the life of the building. The step up is to be split between land and building in the same ratio as the acquisition, which is based on the tax assessment.</t>
  </si>
  <si>
    <t>Novogradac &amp; Company LLP (Dover, OH),Novogradac &amp; Company LLP (New Jersey)</t>
  </si>
  <si>
    <t>2024:  $82,153</t>
  </si>
  <si>
    <t>2024:  $162,596</t>
  </si>
  <si>
    <t>Westview Lofts II Limited Partnership</t>
  </si>
  <si>
    <t>Westview Lofts II</t>
  </si>
  <si>
    <t>2024:  $1,082,691</t>
  </si>
  <si>
    <t>2024:  $1,322,039</t>
  </si>
  <si>
    <t>Osborn Pointe LP</t>
  </si>
  <si>
    <t>Osborn Pointe</t>
  </si>
  <si>
    <t>2024:  $323,149</t>
  </si>
  <si>
    <t>2024:  $589,170</t>
  </si>
  <si>
    <t>Cathouse Development, LLC</t>
  </si>
  <si>
    <t>Sadler Circle Senior Apartments LLC</t>
  </si>
  <si>
    <t>Oaklawn Place</t>
  </si>
  <si>
    <t>2024:  $109,066</t>
  </si>
  <si>
    <t>2024:  $490,508</t>
  </si>
  <si>
    <t>Our Coastal Village</t>
  </si>
  <si>
    <t>Oak Manor Apartments LP</t>
  </si>
  <si>
    <t>Oak Manor</t>
  </si>
  <si>
    <t>2023:  $982,472</t>
  </si>
  <si>
    <t>2023:  $634,680</t>
  </si>
  <si>
    <t>2024:  $38,077</t>
  </si>
  <si>
    <t>2024:  $40,969</t>
  </si>
  <si>
    <t>2024:  $757,838</t>
  </si>
  <si>
    <t>2024:  $581,028</t>
  </si>
  <si>
    <t>Community Development Partners, Inc.</t>
  </si>
  <si>
    <t>Casa Aliento LP</t>
  </si>
  <si>
    <t>Casa Aliento</t>
  </si>
  <si>
    <t>The LP capital account is projected to be negative in Y15, however, there is sufficient minimum gain projected to cover the negative LP capital account.</t>
  </si>
  <si>
    <t>2022:  $303,904</t>
  </si>
  <si>
    <t>2022:  $121,619</t>
  </si>
  <si>
    <t>Per Section 4.2.16 of the LPA, 10% of expenses related to General &amp; Administration and Payroll &amp; Related as set forth in the OPEX schedule of the Projections shall be allocated to the GP through the Compliance Period.</t>
  </si>
  <si>
    <t>2023:  $66,050</t>
  </si>
  <si>
    <t>Per the executed Amendment dated 7/17/21, 10% of expenses related to Administrative, Payroll and Maintenance &amp; Repair shall be allocated to the GP.  Additionally, if following the end of the fifth year of the Compliance period, actual losses exceed the losses in the Projections, the AM can provide a plan to allocate additional losses to the GP.</t>
  </si>
  <si>
    <t>2022:  $196,910</t>
  </si>
  <si>
    <t>2022:  $2,422,389</t>
  </si>
  <si>
    <t>2023:  $856,440</t>
  </si>
  <si>
    <t>2023:  $1,219,624</t>
  </si>
  <si>
    <t>2022:  $269,657</t>
  </si>
  <si>
    <t>2022:  $676,848</t>
  </si>
  <si>
    <t>2023:  $524,880</t>
  </si>
  <si>
    <t>2023:  $191,168</t>
  </si>
  <si>
    <t>Per Section 4.7 of the LPA, 35% of expenses related to General &amp; Administrative, Payroll &amp; Related, Maintenance &amp; Repairs and Interest on the Sponsor (Seller Take-Back Loan ($4,142,217), as set forth in the OPEX schedule of the Projections, shall be allocated to the GP.</t>
  </si>
  <si>
    <t>Per Section 4.7 of the LPA, beginning in the year of Construction Completion and ending when the GP ceases to have a positive Capital Account, but only if the LP either has a positive Capital Account or it is after the last year of the Credit Period, the GP shall be allocated 45% of the expenses related to Interest on the Subordinate Loans, General &amp; Administrative, and Payroll &amp; Related as set forth in the OPEX schedule of the projections. Beginning in the 5th Fiscal Year, if the total amount of Actual Losses for the prior Fiscal Year exceeds the projected losses as per the Projections, the GP shall provide the LP a proposal for allocating up to 49% of specific expenses, other than Depreciation, to the GP.</t>
  </si>
  <si>
    <t>Per Section 4.7 of the LPA, beginning in the year of the Credit Period, 60% of expenses related to General &amp; Administration, Payroll &amp; Related, and Maintenance &amp; Repairs as set forth in the OPEX schedule of the Projections shall be allocated to the GP.</t>
  </si>
  <si>
    <t>Per section 7.3 of the LPA, income/loss is to be allocated 99.99% to the Investor Limited Partner.</t>
  </si>
  <si>
    <t>The LP's ownership interest in the partnership is 99.98%, but their allocation of income/losses is 99.99%.</t>
  </si>
  <si>
    <t>Per Section 7.2 of the LPA, PROFITS are allocated 99.99% to the LP and 0.01% to the GP. Per Section 7.3 of the LPA, LOSSES through 2018 shall be allocated 99.99% to the LP and 0.01% to the GP and beginning in 2019, losses shall be allocated 70% to the LP and 30% to the GP.</t>
  </si>
  <si>
    <t>MC Group Hawaii,Taketa, Iwata, Hara &amp; Associates LLC</t>
  </si>
  <si>
    <t>Per the executed Amendment dated 3/1/22, beginning 1/1/21, all expenses related to Utilities and Other expenses shall be allocated 100% to GP, all other allocations shall be determined pursuant to the LPA.</t>
  </si>
  <si>
    <t>2023:  $270,515</t>
  </si>
  <si>
    <t>2023:  $401,104</t>
  </si>
  <si>
    <t>Wisconsin Housing Preservation Corporation</t>
  </si>
  <si>
    <t>University Gardens-Whitewater, LLC</t>
  </si>
  <si>
    <t>University Gardens</t>
  </si>
  <si>
    <t>2025:  $968,254</t>
  </si>
  <si>
    <t>2025:  $378,992</t>
  </si>
  <si>
    <t>AGC RBJ II, LLC</t>
  </si>
  <si>
    <t>The Rebekah</t>
  </si>
  <si>
    <t>2023:  $118,396    2024:  $249,741</t>
  </si>
  <si>
    <t>2023:  $119,421    2024:  $251,903</t>
  </si>
  <si>
    <t>Tejas Cove Senior Housing Limited Partnership</t>
  </si>
  <si>
    <t>Tejas Cove</t>
  </si>
  <si>
    <t>2024:  $198,977    2025:  $229,125</t>
  </si>
  <si>
    <t>2024:  $604,133    2025:  $695,668</t>
  </si>
  <si>
    <t>2023:  $732,574</t>
  </si>
  <si>
    <t>2023:  $662,215</t>
  </si>
  <si>
    <t>2024:  $284,023</t>
  </si>
  <si>
    <t>2024:  $837,908</t>
  </si>
  <si>
    <t>Smith Ranch Apartments, LLC</t>
  </si>
  <si>
    <t>Smith Ranch Apartments</t>
  </si>
  <si>
    <t>2020:  $764,624</t>
  </si>
  <si>
    <t>2020:  $500,677</t>
  </si>
  <si>
    <t>2024:  $911,160</t>
  </si>
  <si>
    <t>2024:  $1,320,435</t>
  </si>
  <si>
    <t>2021:  $1,944,306</t>
  </si>
  <si>
    <t>2021:  $1,125,147</t>
  </si>
  <si>
    <t>Per Section 4.2.17 of the LPA, 15% of expenses related to Utilities, Payroll, and Maintenance shall be allocated to the MM</t>
  </si>
  <si>
    <t>2024:  $284,878</t>
  </si>
  <si>
    <t>2024:  $351,551</t>
  </si>
  <si>
    <t>CH Veterans LLC</t>
  </si>
  <si>
    <t>Otto Veterans Square</t>
  </si>
  <si>
    <t>2023:  $79,133    2024:  $94,960</t>
  </si>
  <si>
    <t>2023:  $55,251    2024:  $66,302</t>
  </si>
  <si>
    <t>2021:  $379,942    2023:  $466,062</t>
  </si>
  <si>
    <t>2021:  $83,921    2023:  $102,944</t>
  </si>
  <si>
    <t>2023:  $25,314</t>
  </si>
  <si>
    <t>2023:  $105,364</t>
  </si>
  <si>
    <t>2021:  $459,884</t>
  </si>
  <si>
    <t>2021:  $626,939</t>
  </si>
  <si>
    <t>2024:  $1,023,545    2025:  $223,573</t>
  </si>
  <si>
    <t>2024:  $1,057,757    2025:  $231,046</t>
  </si>
  <si>
    <t>MACH 1 LIMITED DIVIDEND HOUSING ASSOCIATION, LLC</t>
  </si>
  <si>
    <t>MACH</t>
  </si>
  <si>
    <t>2023:  $1,537,815</t>
  </si>
  <si>
    <t>2023:  $846,760</t>
  </si>
  <si>
    <t>2023:  $36,194    2024:  $346,105</t>
  </si>
  <si>
    <t>2023:  $84,139    2024:  $804,584</t>
  </si>
  <si>
    <t>EDEN COURT SENIOR HOUSING LIMITED PARTNERSHIP</t>
  </si>
  <si>
    <t>Eden Court</t>
  </si>
  <si>
    <t>2023:  $399,606</t>
  </si>
  <si>
    <t>2023:  $310,178</t>
  </si>
  <si>
    <t>2023:  $16,443</t>
  </si>
  <si>
    <t>2023:  $12,036</t>
  </si>
  <si>
    <t>2023:  $406,032    2024:  $256,411</t>
  </si>
  <si>
    <t>2023:  $357,322    2024:  $225,677</t>
  </si>
  <si>
    <t>AR Preservation LP</t>
  </si>
  <si>
    <t>Autumn Ridge</t>
  </si>
  <si>
    <t>Per the executed Amendments for each respective Phase of the partnership:Phase I: 100% of Advertising, Repairs, Wages &amp; Salary, and Other expenses shall be allocated to the GP, effective 1/1/17Phase II: 100% of the Advertising, Repairs, Wages &amp; Salary, and Other expenses shall be allocated to the GP, effective 1/1/15Phase III: 100% of Advertising, Repairs, Wages &amp; Salary, and Other expenses shall be allocated to the GP, effective 1/1/17Phase IV: No reallocationsAll other allocations shall be determined pursuant to the LPA.</t>
  </si>
  <si>
    <t>EisnerAmper LLP,Snyder, Daitz &amp; Company</t>
  </si>
  <si>
    <t>2021:  $19,473    2022:  $31,305</t>
  </si>
  <si>
    <t>2021:  $5,963    2022:  $190,308</t>
  </si>
  <si>
    <t>Per Section 4.01 of the LPA, the OZ Fund receives 49.9% profit &amp; loss allocation, except for the Special Allocation noted in Section 4.02 (L) and (M), as noted below.Section 4.02 (L): Through and including 2030, depreciation is allocated to the OZ Fund at 21.75%Section 4.02 (M): After 2030, depreciation is allocated to the OZ Fund at 30%</t>
  </si>
  <si>
    <t>2024:  $128,795</t>
  </si>
  <si>
    <t>2024:  $1,155,567</t>
  </si>
  <si>
    <t>Kingsley + Co.</t>
  </si>
  <si>
    <t>Victory Vistas, LLC</t>
  </si>
  <si>
    <t>Victory Vistas</t>
  </si>
  <si>
    <t>EMDF Fund</t>
  </si>
  <si>
    <t>2024:  $212,783</t>
  </si>
  <si>
    <t>2024:  $198,617</t>
  </si>
  <si>
    <t>Matrix Development</t>
  </si>
  <si>
    <t>2309 Plymouth Ave N Limited Partnership</t>
  </si>
  <si>
    <t>Plymouth Avenue Apartments</t>
  </si>
  <si>
    <t>2024:  $226,640</t>
  </si>
  <si>
    <t>2024:  $891,759</t>
  </si>
  <si>
    <t>Shiloh Baptist Church</t>
  </si>
  <si>
    <t>S 13th &amp; I Street LLLP</t>
  </si>
  <si>
    <t>New Life Housing</t>
  </si>
  <si>
    <t>Guadalupe Community Development Corporation, Inc</t>
  </si>
  <si>
    <t>La Vista De Lopez LP</t>
  </si>
  <si>
    <t>La Vista Lopez</t>
  </si>
  <si>
    <t>2024:  $58,577</t>
  </si>
  <si>
    <t>2024:  $356,483</t>
  </si>
  <si>
    <t>Maures Development Group</t>
  </si>
  <si>
    <t>Bronzeville Estates LLC</t>
  </si>
  <si>
    <t>Bronzeville Scattered Site</t>
  </si>
  <si>
    <t>2023:  $651,982</t>
  </si>
  <si>
    <t>2023:  $682,215</t>
  </si>
  <si>
    <t>Holthouse, Carlin &amp; Van Trigt LLP (Encino),Holthouse, Carlin &amp; Van Trigt LLP (West Los Angeles)</t>
  </si>
  <si>
    <t>2023:  $415,741</t>
  </si>
  <si>
    <t>2023:  $620,894</t>
  </si>
  <si>
    <t>POKO Management Corporation</t>
  </si>
  <si>
    <t>WSP Master Tenant Limited Partnership</t>
  </si>
  <si>
    <t>Wall Street Place - Phase I</t>
  </si>
  <si>
    <t>Per section 4.1 of the LPA, after December 31, 2016, profits and losses for any fiscal year of the Partnership are allocated among the Partners in accordance with the following percentages: General Partner - 70%, Limited Partner - 30%.  BJH 2/6/2023</t>
  </si>
  <si>
    <t>2024:  $327,612</t>
  </si>
  <si>
    <t>2024:  $180,437</t>
  </si>
  <si>
    <t>The LP capital account is projected to be negative in Y14 with no minimum gain available.</t>
  </si>
  <si>
    <t>2022:  $291,787</t>
  </si>
  <si>
    <t>2022:  $303,410</t>
  </si>
  <si>
    <t>Per the executed Amendment dated 4/9/15, beginning 1/1/14, all expenses related to Legal &amp; Other Professional Fees and Other shall be allocated 100% to the GP; all other allocations shall be determined pursuant to the LPA.</t>
  </si>
  <si>
    <t>Per Section 4.7 of the LPA, beginning in the first year of the Credit Period, 25% of expenses related to General &amp; Administration, Payroll &amp; Related, Utilities, Maintenance &amp; Repairs, Marketing &amp; Leasing, Taxes &amp; Insurance and all interest expense, as set forth in the OPEX schedule of the Projections, shall be allocated to the GP.</t>
  </si>
  <si>
    <t>2024:  $227,019</t>
  </si>
  <si>
    <t>2024:  $259,632</t>
  </si>
  <si>
    <t>2023:  $292,352</t>
  </si>
  <si>
    <t>2023:  $1,038,447</t>
  </si>
  <si>
    <t>Per Section 4.2.16 of the LPA, beginning in the year of Construction Completion, 45% of expenses related to General &amp; Administration, Payroll &amp; Related, Utilities, Maintenance &amp; Repairs, Taxes &amp; Insurance, Sponsor Loan Interest and Seller Carryback Loan Interest, as set forth in the OPEX schedule of the Projections, shall be allocated to the GP.</t>
  </si>
  <si>
    <t>2024:  $165,953</t>
  </si>
  <si>
    <t>2024:  $45,431</t>
  </si>
  <si>
    <t>2023:  $54,742</t>
  </si>
  <si>
    <t>2023:  $82,284</t>
  </si>
  <si>
    <t>2022:  $577,401</t>
  </si>
  <si>
    <t>2022:  $1,580,509</t>
  </si>
  <si>
    <t>2023:  $981,306</t>
  </si>
  <si>
    <t>2023:  $2,049,952</t>
  </si>
  <si>
    <t>McDougal &amp; Co CPAs,Richardson &amp; Company</t>
  </si>
  <si>
    <t>2023:  $726,848</t>
  </si>
  <si>
    <t>2023:  $979,956</t>
  </si>
  <si>
    <t>Per Section 4.2.16 of the LPA, beginning in the year of Construction Completion, 60% of expenses related to Property Management Fee, Administrative Payroll, Maintenance Payroll and Payroll Taxes shall be allocated to the GP. Per Section 4.1 of the LPA, after 2032 (or the last year in which the partnership generates tax credits), the P&amp;L shall then be allocated 90% to the GP and 10% to the LP.</t>
  </si>
  <si>
    <t>2023:  $689,903</t>
  </si>
  <si>
    <t>2023:  $475,704</t>
  </si>
  <si>
    <t>2022:  $409,209</t>
  </si>
  <si>
    <t>2022:  $471,201</t>
  </si>
  <si>
    <t>Holthouse, Carlin &amp; Van Trigt LLP (Encino),Holthouse, Carlin &amp; Van Trigt LLP (Westlake Village)</t>
  </si>
  <si>
    <t>This partnership has three Limited Partners (LP). Per Section 4.1 of the LPA, the Primary LP (NEFAC) receives 50.9949%, the first co-LP receives 34.2966% and the second co-LP receives 14.6985% through 2032 or the last year in which the partnership delivers tax credits.  After this time, the GP receives 90% of the P&amp;L, the Primary LP (NEFAC) receives 5.1%, the first co-LP receives 3.43% and the second co-LP receives 1.47%.Per Section 4.2.16 of the LPA, beginning in the Year of Construction Completion, 50% of expenses related to General &amp; Administrative and Payroll &amp; Related, as set forth in the OPEX schedule of the Projections, shall be allocated to the GP through the Credit Period.</t>
  </si>
  <si>
    <t>The LP capital account is projected to be negative in Y14, however, there is sufficient minimum gain projected (starting in Y11) to cover the negative LP capital account through Y15.</t>
  </si>
  <si>
    <t>Per the First Amendment dated XX, beginning in 2026, 10% of expenses related to General &amp; Administrative, Payroll &amp; Related and Maintenance &amp; Repairs, as set forth in the OPEX schedule of the Projections, shall be allocated to the GP.</t>
  </si>
  <si>
    <t>This partnership has two Limited Partners (LP). Per Section 4.1 of the LPA, the Primary LP (NEFAC) receives 50.9949% and the co-LP receives 48.9951% through 2032 or the last year in which the partnership delivers tax credits.  After this time, the GP receives 90% of the P&amp;L, the Primary LP (NEFAC) receives 5.1% and the co-LP receives 4.9%.Per Section 4.2.16 of the LPA, beginning in 2028, 35% of expenses related to Other LIHTC Compliance Monitoring and Payroll &amp; Related, as set forth in the OPEX schedule of the Projections, shall be allocated to the GP.</t>
  </si>
  <si>
    <t>The LP capital account is projected to be negative in Y13, however, there is sufficient minimum gain projected to cover the negative LP capital account through Y15. | Per Section 4.7 of the LPA, beginning in the year of Construction Completion, 45% of expenses related to General &amp; Administration, Maintenance &amp; Repairs, and Social Services as set forth in the OPEX schedule of the Projections shall be allocated to the GP.</t>
  </si>
  <si>
    <t>Per the Second Amendment dated 4/30/21, beginning 1/1/21, 45% of expenses associated with General &amp; Administrative, Payroll &amp; Maintenance shall be allocated to the GP.  Per Section 4.2.1 of the LPA, 21% of expenses related to General &amp; Administration, Payroll, and Maintenance &amp; Repairs shall be allocated to the GP.</t>
  </si>
  <si>
    <t>Per the executed Amendment dated 3/8/22, beginning 1/1/21, all expenses related to Utilities, Wages &amp; Salary, Other and Excess Business Interest Expense shall be allocated 50% to the MGP and 50% to the Co-Managing GP; all other allocations shall be determined pursuant to the LPA.</t>
  </si>
  <si>
    <t>Per Section 4.2.14 of the LPA (i) 45% of any grants (social service grants) are to be allocated to the GP and (ii) 30% of expenses related to Interest on the Seller Loan shall be allocated to the GP.</t>
  </si>
  <si>
    <t>Lawrence Community Works</t>
  </si>
  <si>
    <t>Island Parkside LLC</t>
  </si>
  <si>
    <t>Island Parkside Phase I</t>
  </si>
  <si>
    <t>2025:  $211,618</t>
  </si>
  <si>
    <t>2025:  $347,779</t>
  </si>
  <si>
    <t>Fischer Senior Apartments, L.P.</t>
  </si>
  <si>
    <t>Fischer Senior Apartments</t>
  </si>
  <si>
    <t>Barnard Park Housing LP</t>
  </si>
  <si>
    <t>Barnard Park Villas</t>
  </si>
  <si>
    <t>2024:  $232,271</t>
  </si>
  <si>
    <t>2024:  $288,311</t>
  </si>
  <si>
    <t>2022:  $483,469</t>
  </si>
  <si>
    <t>2022:  $1,411,646</t>
  </si>
  <si>
    <t>2023:  $267,702</t>
  </si>
  <si>
    <t>2023:  $1,406,877</t>
  </si>
  <si>
    <t>Per the executed Amendment dated 3/15/20, beginning 1/1/19, all expenses related to Administrative, Payroll and Maintenance shall be allocated 15% to the GP; all other allocations shall be determined pursuant to the LPA.</t>
  </si>
  <si>
    <t>503 East nine Mile LDHA LP</t>
  </si>
  <si>
    <t>Raymond E. Shepherd House</t>
  </si>
  <si>
    <t>BOACHIF XVII</t>
  </si>
  <si>
    <t>Cartwright Family Apartments, LP</t>
  </si>
  <si>
    <t>Cartwright Family</t>
  </si>
  <si>
    <t>Per Section 4.4.4 of the LPA, 30% of expenses related to General &amp; Administration, Payroll &amp; Related, and Maintenance &amp; Repairs, as set forth in the OPEX schedule of the Projections, shall be allocated to the GP.</t>
  </si>
  <si>
    <t>Northern Lights Development Corporation</t>
  </si>
  <si>
    <t>Fourteen Forty Nine Senior Estates, LP</t>
  </si>
  <si>
    <t>1449 Senior Estates</t>
  </si>
  <si>
    <t>Fulham Terrace, Ltd.</t>
  </si>
  <si>
    <t>Fulham Terrace</t>
  </si>
  <si>
    <t>Per Section 4.2.16 of the LPA, beginning in the year of Construction Completion, 70% of expenses related to General &amp; Administration, Payroll, and Maintenance &amp; Repairs, as set forth in the OPEX schedule of the Projections, shall be allocated to the GP.</t>
  </si>
  <si>
    <t>CBIZ MHM, LLC,Mesarvey, Russell &amp; Co LLC (a division of CBIZ MHM LLC)</t>
  </si>
  <si>
    <t>Dooley &amp; Vicars CPA's LLP,Wall, Einhorn &amp; Chernitzer, P.C.</t>
  </si>
  <si>
    <t>The Investor Member (IM) capital account is projected to be negative in Y9, however, there is sufficient minimum gain projected to cover the negative IM capital account through Y15.</t>
  </si>
  <si>
    <t>2023:  $330,859</t>
  </si>
  <si>
    <t>2023:  $191,198</t>
  </si>
  <si>
    <t>2023:  $433,316</t>
  </si>
  <si>
    <t>2023:  $533,943</t>
  </si>
  <si>
    <t>2024:  $19,161</t>
  </si>
  <si>
    <t>2024:  $6,096</t>
  </si>
  <si>
    <t>Courtney Senior Housing LP</t>
  </si>
  <si>
    <t>The Courtney</t>
  </si>
  <si>
    <t>Bank OZK Shared</t>
  </si>
  <si>
    <t>2021:  $52,156    2022:  $182,547</t>
  </si>
  <si>
    <t>2021:  $188,515    2022:  $659,801</t>
  </si>
  <si>
    <t>Per Section 4.1(b) of the LPA, P&amp;L shall be allocated 70% to the LP, 15.3% to the MGP and 14.7% to the Co GP after the later of (i) the year 2015 or (ii) the date on which the LP has been allocated total losses equal to $4,576,589</t>
  </si>
  <si>
    <t>Per the First executed Amendment dated 1/25/16, beginning 11/1/14, all expenses related to Insurance, Legal &amp; Other Professional Fees, Interest, Management Fees, Other Miscellaneous and Amortization shall be allocated 99.99% to the MM. Per the Second executed Amendment dated 11/18/16, beginning 11/1/15, all expenses related to Real Estate Taxes shall also be allocated to the MM; all other allocations shall be determined pursuant to the LPA.</t>
  </si>
  <si>
    <t>CohnReznick (Austin),CohnReznick (Sacramento)</t>
  </si>
  <si>
    <t>CohnReznick (Atlanta),CohnReznick (Austin)</t>
  </si>
  <si>
    <t>Per 2nd amendment to the LPA: 100% of all deductions relating to interest, repairs, wages and salary, and other expenses shall be allocated to the GP.</t>
  </si>
  <si>
    <t>Reallocation Notes</t>
  </si>
  <si>
    <t>Losses Reallocated</t>
  </si>
  <si>
    <t>Tight Capital Account Notes</t>
  </si>
  <si>
    <t>Tight Capital Account</t>
  </si>
  <si>
    <t>Bonus Personal Property</t>
  </si>
  <si>
    <t>Bonus Site Improvements</t>
  </si>
  <si>
    <t>Bonus Depreciation</t>
  </si>
  <si>
    <t>163J Election - Actual</t>
  </si>
  <si>
    <t>163J Election - Projected</t>
  </si>
  <si>
    <t>Est 1st Bldg PIS</t>
  </si>
  <si>
    <t>163J Election</t>
  </si>
  <si>
    <t>Year 15</t>
  </si>
  <si>
    <t>Actual PIS Date</t>
  </si>
  <si>
    <t>Dispo Effective Date</t>
  </si>
  <si>
    <t>SMT#</t>
  </si>
  <si>
    <t>UPON PIS</t>
  </si>
  <si>
    <r>
      <t xml:space="preserve">Impairment
Analysis
</t>
    </r>
    <r>
      <rPr>
        <b/>
        <sz val="8"/>
        <color theme="0"/>
        <rFont val="Calibri"/>
        <family val="2"/>
      </rPr>
      <t>(if impairment was recognized)</t>
    </r>
  </si>
  <si>
    <r>
      <t xml:space="preserve">Minimum
Gain
Analysis *  </t>
    </r>
    <r>
      <rPr>
        <b/>
        <sz val="8"/>
        <color theme="0"/>
        <rFont val="Calibri"/>
        <family val="2"/>
        <scheme val="minor"/>
      </rPr>
      <t>(see notes below schedule)</t>
    </r>
  </si>
  <si>
    <r>
      <t xml:space="preserve">Additional Reportable
Entities ^
</t>
    </r>
    <r>
      <rPr>
        <b/>
        <sz val="9"/>
        <color theme="0"/>
        <rFont val="Calibri"/>
        <family val="2"/>
        <scheme val="minor"/>
      </rPr>
      <t>(Schedules
B-1 &amp; M-3)</t>
    </r>
  </si>
  <si>
    <t>2022 YEAR END REPORTING REQUIREMENTS</t>
  </si>
  <si>
    <t>Published 10/27/2023</t>
  </si>
  <si>
    <t>AUDIT WAIVER OR MINI AUDIT</t>
  </si>
  <si>
    <t>SCOPE/ENGMNT LETTER</t>
  </si>
  <si>
    <t>Audit
Waiver OR Mini-Audit 
Approved</t>
  </si>
  <si>
    <t>Audit Waiver
Workpapers</t>
  </si>
  <si>
    <t>Mini-Audit Workpapers</t>
  </si>
  <si>
    <t>Component
Auditor
Letter &amp; 
Peer
Review</t>
  </si>
  <si>
    <t>Draft Audited Financial Statements to be Submitted</t>
  </si>
  <si>
    <t>Audit TB</t>
  </si>
  <si>
    <t>Final Tax Return Submitted</t>
  </si>
  <si>
    <t>Tax Depreciation Schedule</t>
  </si>
  <si>
    <r>
      <t xml:space="preserve">Credit Calculation for </t>
    </r>
    <r>
      <rPr>
        <sz val="10"/>
        <color rgb="FFFFFF00"/>
        <rFont val="Calibri"/>
        <family val="2"/>
        <scheme val="minor"/>
      </rPr>
      <t>ANY Partial Year of Credits</t>
    </r>
    <r>
      <rPr>
        <sz val="10"/>
        <color theme="0"/>
        <rFont val="Calibri"/>
        <family val="2"/>
        <scheme val="minor"/>
      </rPr>
      <t xml:space="preserve"> (first, second, last, etc)</t>
    </r>
  </si>
  <si>
    <t>GAAP to TAX Reconciliation of LP's Capital Account</t>
  </si>
  <si>
    <t>Draft Tax Return to be Submitted</t>
  </si>
  <si>
    <t>NEF Approval Needed to Finalize TR</t>
  </si>
  <si>
    <t>NEF Approval Needed to Finalize Audit</t>
  </si>
  <si>
    <t>Final Financial Statements to be Submitted</t>
  </si>
  <si>
    <t>^ Reportable Entities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</si>
</sst>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4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sz val="16"/>
      <color theme="1"/>
      <name val="Calibri"/>
      <family val="2"/>
      <scheme val="minor"/>
    </font>
    <font>
      <b/>
      <sz val="11"/>
      <color rgb="FFFF0000"/>
      <name val="Calibri"/>
      <family val="2"/>
      <scheme val="minor"/>
    </font>
    <font>
      <b/>
      <sz val="11"/>
      <color theme="3" tint="0.39997558519241921"/>
      <name val="Calibri"/>
      <family val="2"/>
      <scheme val="minor"/>
    </font>
    <font>
      <b/>
      <u/>
      <sz val="11"/>
      <name val="Calibri"/>
      <family val="2"/>
      <scheme val="minor"/>
    </font>
    <font>
      <b/>
      <u/>
      <sz val="11"/>
      <color theme="1"/>
      <name val="Calibri"/>
      <family val="2"/>
      <scheme val="minor"/>
    </font>
    <font>
      <sz val="14"/>
      <color theme="1"/>
      <name val="Calibri"/>
      <family val="2"/>
      <scheme val="minor"/>
    </font>
    <font>
      <sz val="11"/>
      <color indexed="8"/>
      <name val="Calibri"/>
      <family val="2"/>
      <scheme val="minor"/>
    </font>
    <font>
      <sz val="11"/>
      <name val="Calibri"/>
      <family val="2"/>
      <scheme val="minor"/>
    </font>
    <font>
      <sz val="10"/>
      <color rgb="FFFF0000"/>
      <name val="Calibri"/>
      <family val="2"/>
      <scheme val="minor"/>
    </font>
    <font>
      <b/>
      <sz val="10"/>
      <color indexed="8"/>
      <name val="Calibri"/>
      <family val="2"/>
      <scheme val="minor"/>
    </font>
    <font>
      <sz val="10"/>
      <color indexed="8"/>
      <name val="Calibri"/>
      <family val="2"/>
      <scheme val="minor"/>
    </font>
    <font>
      <sz val="10"/>
      <color theme="1"/>
      <name val="Calibri"/>
      <family val="2"/>
      <scheme val="minor"/>
    </font>
    <font>
      <b/>
      <sz val="11"/>
      <color indexed="8"/>
      <name val="Calibri"/>
      <family val="2"/>
      <scheme val="minor"/>
    </font>
    <font>
      <sz val="11"/>
      <name val="Calibri"/>
      <family val="2"/>
    </font>
    <font>
      <sz val="10"/>
      <name val="Calibri"/>
      <family val="2"/>
    </font>
    <font>
      <b/>
      <sz val="10"/>
      <name val="Calibri"/>
      <family val="2"/>
    </font>
    <font>
      <sz val="9"/>
      <color indexed="81"/>
      <name val="Tahoma"/>
      <family val="2"/>
    </font>
    <font>
      <b/>
      <sz val="8"/>
      <color theme="0"/>
      <name val="Calibri"/>
      <family val="2"/>
    </font>
    <font>
      <b/>
      <sz val="8"/>
      <color theme="0"/>
      <name val="Calibri"/>
      <family val="2"/>
      <scheme val="minor"/>
    </font>
    <font>
      <b/>
      <sz val="9"/>
      <color theme="0"/>
      <name val="Calibri"/>
      <family val="2"/>
      <scheme val="minor"/>
    </font>
    <font>
      <b/>
      <sz val="14"/>
      <name val="Calibri"/>
      <family val="2"/>
      <scheme val="minor"/>
    </font>
    <font>
      <sz val="10"/>
      <color theme="0"/>
      <name val="Calibri"/>
      <family val="2"/>
      <scheme val="minor"/>
    </font>
    <font>
      <sz val="10"/>
      <color rgb="FFFFFF0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249977111117893"/>
        <bgColor indexed="64"/>
      </patternFill>
    </fill>
    <fill>
      <patternFill patternType="solid">
        <fgColor theme="4" tint="0.59999389629810485"/>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theme="0"/>
      </top>
      <bottom/>
      <diagonal/>
    </border>
    <border>
      <left style="thin">
        <color theme="0"/>
      </left>
      <right/>
      <top style="thin">
        <color theme="0"/>
      </top>
      <bottom/>
      <diagonal/>
    </border>
    <border>
      <left/>
      <right/>
      <top/>
      <bottom style="thin">
        <color theme="0"/>
      </bottom>
      <diagonal/>
    </border>
    <border>
      <left style="medium">
        <color indexed="64"/>
      </left>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theme="0"/>
      </bottom>
      <diagonal/>
    </border>
    <border>
      <left/>
      <right/>
      <top/>
      <bottom style="medium">
        <color indexed="64"/>
      </bottom>
      <diagonal/>
    </border>
    <border>
      <left style="medium">
        <color indexed="64"/>
      </left>
      <right/>
      <top/>
      <bottom style="medium">
        <color theme="0"/>
      </bottom>
      <diagonal/>
    </border>
    <border>
      <left/>
      <right style="medium">
        <color indexed="64"/>
      </right>
      <top/>
      <bottom style="medium">
        <color theme="0"/>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medium">
        <color indexed="64"/>
      </top>
      <bottom style="medium">
        <color theme="0"/>
      </bottom>
      <diagonal/>
    </border>
    <border>
      <left/>
      <right style="medium">
        <color indexed="64"/>
      </right>
      <top style="medium">
        <color indexed="64"/>
      </top>
      <bottom style="medium">
        <color theme="0"/>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2" fillId="0" borderId="0"/>
  </cellStyleXfs>
  <cellXfs count="84">
    <xf numFmtId="0" fontId="0" fillId="0" borderId="0" xfId="0"/>
    <xf numFmtId="0" fontId="0" fillId="0" borderId="0" xfId="0" applyAlignment="1">
      <alignment horizontal="center"/>
    </xf>
    <xf numFmtId="0" fontId="19" fillId="0" borderId="0" xfId="0" applyFont="1" applyAlignment="1">
      <alignment horizontal="centerContinuous" vertical="center"/>
    </xf>
    <xf numFmtId="0" fontId="0" fillId="0" borderId="0" xfId="0" applyAlignment="1">
      <alignment horizontal="center" vertical="center"/>
    </xf>
    <xf numFmtId="0" fontId="0" fillId="0" borderId="0" xfId="0" applyAlignment="1">
      <alignment horizontal="centerContinuous" vertical="center"/>
    </xf>
    <xf numFmtId="0" fontId="14" fillId="0" borderId="0" xfId="0" applyFont="1" applyAlignment="1">
      <alignment horizontal="center" vertical="center"/>
    </xf>
    <xf numFmtId="0" fontId="20" fillId="0" borderId="0" xfId="0" applyFont="1" applyAlignment="1">
      <alignment horizontal="center" vertical="center"/>
    </xf>
    <xf numFmtId="0" fontId="16" fillId="0" borderId="0" xfId="0" applyFont="1"/>
    <xf numFmtId="0" fontId="16" fillId="0" borderId="0" xfId="0" applyFont="1" applyAlignment="1">
      <alignment horizontal="center"/>
    </xf>
    <xf numFmtId="0" fontId="20" fillId="0" borderId="0" xfId="0" applyFont="1" applyAlignment="1">
      <alignment horizontal="center"/>
    </xf>
    <xf numFmtId="0" fontId="24" fillId="0" borderId="0" xfId="0" applyFont="1" applyAlignment="1">
      <alignment horizontal="center"/>
    </xf>
    <xf numFmtId="0" fontId="0" fillId="0" borderId="14" xfId="0" applyBorder="1" applyAlignment="1">
      <alignment horizontal="center" vertical="center"/>
    </xf>
    <xf numFmtId="0" fontId="0" fillId="0" borderId="0" xfId="0" applyAlignment="1">
      <alignment horizontal="left" vertical="center"/>
    </xf>
    <xf numFmtId="0" fontId="20" fillId="0" borderId="0" xfId="0" applyFont="1"/>
    <xf numFmtId="0" fontId="16" fillId="0" borderId="0" xfId="0" applyFont="1" applyAlignment="1">
      <alignment horizontal="left"/>
    </xf>
    <xf numFmtId="0" fontId="0" fillId="0" borderId="0" xfId="0" applyAlignment="1">
      <alignment horizontal="left" vertical="center" wrapText="1"/>
    </xf>
    <xf numFmtId="0" fontId="20" fillId="0" borderId="0" xfId="0" applyFont="1" applyAlignment="1">
      <alignment horizontal="left" vertical="center" wrapText="1"/>
    </xf>
    <xf numFmtId="0" fontId="27" fillId="0" borderId="0" xfId="0" applyFont="1" applyAlignment="1">
      <alignment horizontal="center"/>
    </xf>
    <xf numFmtId="0" fontId="27" fillId="0" borderId="0" xfId="0" applyFont="1"/>
    <xf numFmtId="0" fontId="28" fillId="0" borderId="0" xfId="0" applyFont="1" applyAlignment="1">
      <alignment horizontal="center" wrapText="1"/>
    </xf>
    <xf numFmtId="0" fontId="28" fillId="0" borderId="0" xfId="0" applyFont="1" applyAlignment="1">
      <alignment wrapText="1"/>
    </xf>
    <xf numFmtId="14" fontId="28" fillId="0" borderId="0" xfId="0" applyNumberFormat="1" applyFont="1" applyAlignment="1">
      <alignment horizontal="center" wrapText="1"/>
    </xf>
    <xf numFmtId="0" fontId="29" fillId="0" borderId="0" xfId="0" applyFont="1"/>
    <xf numFmtId="14" fontId="29" fillId="0" borderId="0" xfId="0" applyNumberFormat="1" applyFont="1"/>
    <xf numFmtId="0" fontId="30" fillId="0" borderId="0" xfId="0" applyFont="1"/>
    <xf numFmtId="0" fontId="29" fillId="0" borderId="0" xfId="0" applyFont="1" applyAlignment="1">
      <alignment horizontal="center"/>
    </xf>
    <xf numFmtId="14" fontId="29" fillId="0" borderId="0" xfId="0" applyNumberFormat="1" applyFont="1" applyAlignment="1">
      <alignment horizontal="center"/>
    </xf>
    <xf numFmtId="14" fontId="30" fillId="0" borderId="0" xfId="0" applyNumberFormat="1" applyFont="1"/>
    <xf numFmtId="0" fontId="25" fillId="0" borderId="0" xfId="0" applyFont="1" applyAlignment="1">
      <alignment vertical="center" wrapText="1"/>
    </xf>
    <xf numFmtId="0" fontId="25" fillId="0" borderId="0" xfId="0" applyFont="1" applyAlignment="1">
      <alignment horizontal="center" vertical="center" wrapText="1"/>
    </xf>
    <xf numFmtId="0" fontId="26" fillId="0" borderId="0" xfId="0" applyFont="1" applyAlignment="1">
      <alignment horizontal="center" vertical="center"/>
    </xf>
    <xf numFmtId="0" fontId="14" fillId="0" borderId="0" xfId="0" applyFont="1" applyAlignment="1">
      <alignment horizontal="center" vertical="center" wrapText="1"/>
    </xf>
    <xf numFmtId="0" fontId="0" fillId="0" borderId="0" xfId="0" applyAlignment="1">
      <alignment vertical="center"/>
    </xf>
    <xf numFmtId="0" fontId="0" fillId="0" borderId="17" xfId="0" applyBorder="1" applyAlignment="1">
      <alignment horizontal="center" vertical="center"/>
    </xf>
    <xf numFmtId="0" fontId="31" fillId="0" borderId="0" xfId="0" applyFont="1" applyAlignment="1">
      <alignment vertical="center" wrapText="1"/>
    </xf>
    <xf numFmtId="0" fontId="33" fillId="0" borderId="0" xfId="42" applyFont="1"/>
    <xf numFmtId="1" fontId="33" fillId="0" borderId="0" xfId="42" applyNumberFormat="1" applyFont="1"/>
    <xf numFmtId="164" fontId="33" fillId="0" borderId="0" xfId="42" applyNumberFormat="1" applyFont="1"/>
    <xf numFmtId="0" fontId="34" fillId="0" borderId="0" xfId="42" applyFont="1" applyAlignment="1">
      <alignment horizontal="center" wrapText="1"/>
    </xf>
    <xf numFmtId="0" fontId="34" fillId="0" borderId="13" xfId="42" applyFont="1" applyBorder="1" applyAlignment="1">
      <alignment horizontal="center" wrapText="1"/>
    </xf>
    <xf numFmtId="0" fontId="33" fillId="0" borderId="0" xfId="42" applyFont="1" applyAlignment="1">
      <alignment horizontal="center"/>
    </xf>
    <xf numFmtId="1" fontId="33" fillId="0" borderId="0" xfId="42" applyNumberFormat="1" applyFont="1" applyAlignment="1">
      <alignment horizontal="center"/>
    </xf>
    <xf numFmtId="14" fontId="33" fillId="0" borderId="0" xfId="42" applyNumberFormat="1" applyFont="1" applyAlignment="1">
      <alignment horizontal="center"/>
    </xf>
    <xf numFmtId="0" fontId="13" fillId="0" borderId="0" xfId="0" applyFont="1" applyAlignment="1">
      <alignment horizontal="center"/>
    </xf>
    <xf numFmtId="0" fontId="39" fillId="0" borderId="16" xfId="0" applyFont="1" applyBorder="1" applyAlignment="1">
      <alignment horizontal="center"/>
    </xf>
    <xf numFmtId="0" fontId="39" fillId="0" borderId="15" xfId="0" applyFont="1" applyBorder="1" applyAlignment="1">
      <alignment horizontal="center"/>
    </xf>
    <xf numFmtId="0" fontId="13" fillId="33" borderId="19" xfId="0" applyFont="1" applyFill="1" applyBorder="1" applyAlignment="1">
      <alignment horizontal="center" wrapText="1"/>
    </xf>
    <xf numFmtId="0" fontId="13" fillId="33" borderId="20" xfId="0" applyFont="1" applyFill="1" applyBorder="1" applyAlignment="1">
      <alignment horizontal="center" wrapText="1"/>
    </xf>
    <xf numFmtId="0" fontId="13" fillId="33" borderId="21" xfId="0" applyFont="1" applyFill="1" applyBorder="1" applyAlignment="1">
      <alignment horizontal="center" wrapText="1"/>
    </xf>
    <xf numFmtId="0" fontId="13" fillId="33" borderId="22" xfId="0" applyFont="1" applyFill="1" applyBorder="1" applyAlignment="1">
      <alignment horizontal="center" wrapText="1"/>
    </xf>
    <xf numFmtId="0" fontId="25" fillId="0" borderId="23"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4" xfId="0" applyFont="1" applyBorder="1" applyAlignment="1">
      <alignment horizontal="center" vertical="center" wrapText="1"/>
    </xf>
    <xf numFmtId="0" fontId="13" fillId="33" borderId="26" xfId="0" applyFont="1" applyFill="1" applyBorder="1" applyAlignment="1">
      <alignment horizontal="center" wrapText="1"/>
    </xf>
    <xf numFmtId="0" fontId="40" fillId="33" borderId="27" xfId="0" applyFont="1" applyFill="1" applyBorder="1" applyAlignment="1">
      <alignment horizontal="center" vertical="center" wrapText="1"/>
    </xf>
    <xf numFmtId="0" fontId="13" fillId="33" borderId="28" xfId="0" applyFont="1" applyFill="1" applyBorder="1" applyAlignment="1">
      <alignment horizontal="center" wrapText="1"/>
    </xf>
    <xf numFmtId="0" fontId="13" fillId="33" borderId="29" xfId="0" applyFont="1" applyFill="1" applyBorder="1" applyAlignment="1">
      <alignment horizontal="center" wrapText="1"/>
    </xf>
    <xf numFmtId="0" fontId="0" fillId="0" borderId="18" xfId="0" applyBorder="1" applyAlignment="1">
      <alignment horizontal="center" vertical="center"/>
    </xf>
    <xf numFmtId="0" fontId="0" fillId="0" borderId="24" xfId="0" applyBorder="1" applyAlignment="1">
      <alignment horizontal="center" vertical="center"/>
    </xf>
    <xf numFmtId="0" fontId="25" fillId="0" borderId="27" xfId="0" applyFont="1" applyBorder="1" applyAlignment="1">
      <alignment horizontal="center" vertical="center" wrapText="1"/>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5" xfId="0" applyBorder="1" applyAlignment="1">
      <alignment horizontal="center" vertical="center"/>
    </xf>
    <xf numFmtId="0" fontId="20" fillId="0" borderId="23" xfId="0" applyFont="1" applyBorder="1" applyAlignment="1">
      <alignment horizontal="center" vertical="center"/>
    </xf>
    <xf numFmtId="0" fontId="20" fillId="0" borderId="25" xfId="0" applyFont="1" applyBorder="1" applyAlignment="1">
      <alignment horizontal="center" vertical="center"/>
    </xf>
    <xf numFmtId="0" fontId="13" fillId="33" borderId="24" xfId="0" applyFont="1" applyFill="1" applyBorder="1" applyAlignment="1">
      <alignment horizontal="center" wrapText="1"/>
    </xf>
    <xf numFmtId="0" fontId="13" fillId="33" borderId="27" xfId="0" applyFont="1" applyFill="1" applyBorder="1" applyAlignment="1">
      <alignment horizontal="center" wrapText="1"/>
    </xf>
    <xf numFmtId="0" fontId="13" fillId="33" borderId="25" xfId="0" applyFont="1" applyFill="1" applyBorder="1" applyAlignment="1">
      <alignment horizontal="center" wrapText="1"/>
    </xf>
    <xf numFmtId="0" fontId="25" fillId="0" borderId="0" xfId="0" applyFont="1" applyAlignment="1">
      <alignment horizontal="left" vertical="center" wrapText="1"/>
    </xf>
    <xf numFmtId="0" fontId="39" fillId="34" borderId="10" xfId="0" applyFont="1" applyFill="1" applyBorder="1" applyAlignment="1">
      <alignment horizontal="center" wrapText="1"/>
    </xf>
    <xf numFmtId="0" fontId="39" fillId="34" borderId="11" xfId="0" applyFont="1" applyFill="1" applyBorder="1" applyAlignment="1">
      <alignment horizontal="center" wrapText="1"/>
    </xf>
    <xf numFmtId="0" fontId="39" fillId="34" borderId="12" xfId="0" applyFont="1" applyFill="1" applyBorder="1" applyAlignment="1">
      <alignment horizontal="center" wrapText="1"/>
    </xf>
    <xf numFmtId="0" fontId="39" fillId="34" borderId="33" xfId="0" applyFont="1" applyFill="1" applyBorder="1" applyAlignment="1">
      <alignment horizontal="center" wrapText="1"/>
    </xf>
    <xf numFmtId="0" fontId="39" fillId="34" borderId="34" xfId="0" applyFont="1" applyFill="1" applyBorder="1" applyAlignment="1">
      <alignment horizontal="center" wrapText="1"/>
    </xf>
    <xf numFmtId="0" fontId="0" fillId="0" borderId="0" xfId="0" applyAlignment="1">
      <alignment horizontal="left" vertical="center" wrapText="1"/>
    </xf>
    <xf numFmtId="0" fontId="18" fillId="0" borderId="0" xfId="0" applyFont="1" applyAlignment="1">
      <alignment horizontal="center" vertical="center"/>
    </xf>
    <xf numFmtId="0" fontId="19"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xf>
    <xf numFmtId="0" fontId="39" fillId="34" borderId="30" xfId="0" applyFont="1" applyFill="1" applyBorder="1" applyAlignment="1">
      <alignment horizontal="center"/>
    </xf>
    <xf numFmtId="0" fontId="39" fillId="34" borderId="31" xfId="0" applyFont="1" applyFill="1" applyBorder="1" applyAlignment="1">
      <alignment horizontal="center"/>
    </xf>
    <xf numFmtId="0" fontId="39" fillId="34" borderId="32" xfId="0" applyFont="1" applyFill="1" applyBorder="1" applyAlignment="1">
      <alignment horizontal="center"/>
    </xf>
    <xf numFmtId="14" fontId="27" fillId="0" borderId="0" xfId="0" applyNumberFormat="1" applyFont="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89331E85-03B8-47E6-9D89-74970C05CA4C}"/>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8">
    <dxf>
      <font>
        <b/>
        <i val="0"/>
        <strike val="0"/>
        <condense val="0"/>
        <extend val="0"/>
        <outline val="0"/>
        <shadow val="0"/>
        <u val="none"/>
        <vertAlign val="baseline"/>
        <sz val="11"/>
        <color rgb="FFFF0000"/>
        <name val="Calibri"/>
        <family val="2"/>
        <scheme val="minor"/>
      </font>
      <alignment horizontal="center" vertical="center" textRotation="0" wrapText="0" indent="0" justifyLastLine="0" shrinkToFit="0" readingOrder="0"/>
      <border diagonalUp="0" diagonalDown="0">
        <left/>
        <right style="medium">
          <color indexed="64"/>
        </right>
        <vertical/>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style="medium">
          <color indexed="64"/>
        </left>
        <right/>
        <vertical/>
      </border>
    </dxf>
    <dxf>
      <alignment horizontal="center" vertical="center" textRotation="0" wrapText="0" indent="0" justifyLastLine="0" shrinkToFit="0" readingOrder="0"/>
      <border diagonalUp="0" diagonalDown="0">
        <left/>
        <right style="medium">
          <color indexed="64"/>
        </right>
        <vertical/>
      </border>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style="medium">
          <color indexed="64"/>
        </left>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right style="medium">
          <color indexed="64"/>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medium">
          <color indexed="64"/>
        </left>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right style="medium">
          <color indexed="64"/>
        </right>
        <vertical/>
      </border>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border diagonalUp="0" diagonalDown="0" outline="0">
        <left style="medium">
          <color indexed="64"/>
        </left>
        <right/>
      </border>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numFmt numFmtId="0" formatCode="General"/>
      <alignment horizontal="left" vertical="center" textRotation="0" wrapText="0" indent="0" justifyLastLine="0" shrinkToFit="0" readingOrder="0"/>
    </dxf>
    <dxf>
      <alignment horizontal="center" vertical="center" textRotation="0" wrapText="0" indent="0" justifyLastLine="0" shrinkToFit="0" readingOrder="0"/>
    </dxf>
    <dxf>
      <border outline="0">
        <top style="thin">
          <color rgb="FFFFFFFF"/>
        </top>
      </border>
    </dxf>
    <dxf>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bottom" textRotation="0" wrapText="1" indent="0" justifyLastLine="0" shrinkToFit="0" readingOrder="0"/>
    </dxf>
    <dxf>
      <font>
        <b/>
        <i val="0"/>
        <strike val="0"/>
        <condense val="0"/>
        <extend val="0"/>
        <outline val="0"/>
        <shadow val="0"/>
        <u val="none"/>
        <vertAlign val="baseline"/>
        <sz val="11"/>
        <color rgb="FFFF0000"/>
        <name val="Calibri"/>
        <family val="2"/>
        <scheme val="minor"/>
      </font>
      <alignment horizontal="center" vertical="center" textRotation="0" wrapText="0" indent="0" justifyLastLine="0" shrinkToFit="0" readingOrder="0"/>
      <border diagonalUp="0" diagonalDown="0">
        <left/>
        <right style="medium">
          <color indexed="64"/>
        </right>
        <vertical/>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style="medium">
          <color indexed="64"/>
        </left>
        <right/>
        <vertical/>
      </border>
    </dxf>
    <dxf>
      <alignment horizontal="center" vertical="center" textRotation="0" wrapText="0" indent="0" justifyLastLine="0" shrinkToFit="0" readingOrder="0"/>
      <border diagonalUp="0" diagonalDown="0">
        <left/>
        <right style="medium">
          <color indexed="64"/>
        </right>
        <vertical/>
      </border>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style="medium">
          <color indexed="64"/>
        </left>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right style="medium">
          <color indexed="64"/>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medium">
          <color indexed="64"/>
        </left>
        <right/>
        <vertical/>
      </border>
    </dxf>
    <dxf>
      <font>
        <b val="0"/>
        <i val="0"/>
        <strike val="0"/>
        <condense val="0"/>
        <extend val="0"/>
        <outline val="0"/>
        <shadow val="0"/>
        <u val="none"/>
        <vertAlign val="baseline"/>
        <sz val="11"/>
        <color indexed="8"/>
        <name val="Calibri"/>
        <family val="2"/>
        <scheme val="minor"/>
      </font>
      <alignment horizontal="center" vertical="center" textRotation="0" wrapText="1" indent="0" justifyLastLine="0" shrinkToFit="0" readingOrder="0"/>
      <border diagonalUp="0" diagonalDown="0">
        <left/>
        <right style="medium">
          <color indexed="64"/>
        </right>
        <vertical/>
      </border>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border diagonalUp="0" diagonalDown="0" outline="0">
        <left style="medium">
          <color indexed="64"/>
        </left>
        <right/>
      </border>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indexed="8"/>
        <name val="Calibri"/>
        <family val="2"/>
        <scheme val="minor"/>
      </font>
      <alignment horizontal="general" vertical="center" textRotation="0" wrapText="1" indent="0" justifyLastLine="0" shrinkToFit="0" readingOrder="0"/>
    </dxf>
    <dxf>
      <numFmt numFmtId="0" formatCode="General"/>
      <alignment horizontal="left" vertical="center" textRotation="0" wrapText="0" indent="0" justifyLastLine="0" shrinkToFit="0" readingOrder="0"/>
    </dxf>
    <dxf>
      <alignment horizontal="center" vertical="center" textRotation="0" wrapText="0" indent="0" justifyLastLine="0" shrinkToFit="0" readingOrder="0"/>
    </dxf>
    <dxf>
      <border outline="0">
        <top style="thin">
          <color theme="0"/>
        </top>
      </border>
    </dxf>
    <dxf>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Tracey LeGrand" id="{E657D3E8-51F7-40FB-979D-5794CCDADF56}" userId="S::tLegrand@nefinc.org::9aebe18f-c9ba-4b75-88f3-60ec0bd7bb4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C86730-1E33-43B2-A4F1-3E5C70F7011F}" name="Table22" displayName="Table22" ref="A10:Z78" totalsRowShown="0" headerRowDxfId="28" dataDxfId="27" tableBorderDxfId="26">
  <autoFilter ref="A10:Z78" xr:uid="{366073F2-F378-4705-BBE9-E35119160973}"/>
  <tableColumns count="26">
    <tableColumn id="1" xr3:uid="{A489E7C9-9B19-480E-A94B-9BEAA4C371FD}" name="Partnership_x000a_ID" dataDxfId="25"/>
    <tableColumn id="27" xr3:uid="{7F1DF808-44E3-442B-B1EF-C2BF73B8A084}" name="Project Name" dataDxfId="24"/>
    <tableColumn id="2" xr3:uid="{27F7FC25-F948-4D1F-8D2C-6B031D4FB53D}" name="Limited Partnership Name" dataDxfId="23"/>
    <tableColumn id="3" xr3:uid="{ECC082A9-6AB3-44A3-98AC-B2623748E3F0}" name="Fund Name" dataDxfId="22"/>
    <tableColumn id="4" xr3:uid="{62394319-4776-47DC-9E85-AFFDF48EDC03}" name="Sponsor Name" dataDxfId="21"/>
    <tableColumn id="5" xr3:uid="{06674AE4-898E-48B1-AA9E-7A8BC2CD8AF7}" name="CPA Name" dataDxfId="20"/>
    <tableColumn id="25" xr3:uid="{79EFE9E0-6496-4474-B410-E26208077A18}" name="Scope" dataDxfId="19"/>
    <tableColumn id="6" xr3:uid="{B9ABE325-37F0-47D3-B1BE-8ECA4526B179}" name="Engagement_x000a_Letter_x000a_(Audit and/or Tax)" dataDxfId="18"/>
    <tableColumn id="7" xr3:uid="{F5EE6A98-AEA1-42FA-93CF-4E5A5EA06BBD}" name="Audit_x000a_Waiver OR Mini-Audit _x000a_Approved" dataDxfId="17"/>
    <tableColumn id="8" xr3:uid="{97873032-6DBE-4CB6-B893-0B1854E565A1}" name="Audit Waiver_x000a_Workpapers" dataDxfId="16"/>
    <tableColumn id="9" xr3:uid="{BEA02133-3D2E-4544-84C1-4BFB39951484}" name="Mini-Audit Workpapers" dataDxfId="15"/>
    <tableColumn id="10" xr3:uid="{52007E64-AB2A-41DC-B3A0-F6D9432CA030}" name="Component_x000a_Auditor_x000a_Letter &amp; _x000a_Peer_x000a_Review" dataDxfId="14"/>
    <tableColumn id="11" xr3:uid="{BD790139-1528-49EE-9B2D-6AD4CA456AD6}" name="Draft Audited Financial Statements to be Submitted" dataDxfId="13"/>
    <tableColumn id="12" xr3:uid="{6A188897-CE6E-45B2-813F-D338948039C5}" name="NEF Approval Needed to Finalize Audit" dataDxfId="12"/>
    <tableColumn id="13" xr3:uid="{D3EF46E3-38B0-4BD3-B6CB-B931B5C353BC}" name="Final Financial Statements to be Submitted" dataDxfId="11"/>
    <tableColumn id="14" xr3:uid="{A7A37F0E-22E4-4FF7-9450-D03FE215F7DA}" name="Audit TB" dataDxfId="10"/>
    <tableColumn id="15" xr3:uid="{3E9E5909-2788-471D-891B-94C8B2854B3E}" name="Impairment_x000a_Analysis_x000a_(if impairment was recognized)" dataDxfId="9"/>
    <tableColumn id="16" xr3:uid="{A1D83A0F-B2E8-4AC5-9B92-7B16B5BCAB60}" name="Draft Tax Return to be Submitted" dataDxfId="8"/>
    <tableColumn id="17" xr3:uid="{832F8BB2-8D5A-466A-8315-48E063DF9756}" name="NEF Approval Needed to Finalize TR" dataDxfId="7"/>
    <tableColumn id="18" xr3:uid="{DDF9B684-E103-40C1-8147-4E5DFAA84D5D}" name="Final Tax Return Submitted" dataDxfId="6"/>
    <tableColumn id="19" xr3:uid="{94AE17E4-EA48-4618-B942-93ADC03C05CC}" name="Credit Calculation for ANY Partial Year of Credits (first, second, last, etc)" dataDxfId="5"/>
    <tableColumn id="20" xr3:uid="{8B4169FB-1100-4A29-A8B2-152C317410BA}" name="Tax Depreciation Schedule" dataDxfId="4"/>
    <tableColumn id="21" xr3:uid="{1C1FCBC7-EDB5-460B-AE16-B0B66DD8810C}" name="GAAP to TAX Reconciliation of LP's Capital Account" dataDxfId="3"/>
    <tableColumn id="22" xr3:uid="{CD309F43-2F1E-424D-A44B-1E3747950E4A}" name="Minimum_x000a_Gain_x000a_Analysis *  (see notes below schedule)" dataDxfId="2"/>
    <tableColumn id="23" xr3:uid="{74D9BFAE-93BC-4609-AA61-B8A4EA18173E}" name="Additional Reportable_x000a_Entities ^_x000a_(Schedules_x000a_B-1 &amp; M-3)" dataDxfId="1"/>
    <tableColumn id="24" xr3:uid="{D471722D-C6F1-4357-8EE2-F8A18ED9E916}" name="SECTION 163J ELECTION MADE/TO BE MADE" dataDxfId="0"/>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6073F2-F378-4705-BBE9-E35119160973}" name="Table2" displayName="Table2" ref="A10:Z78" totalsRowShown="0" headerRowDxfId="57" dataDxfId="56" tableBorderDxfId="55">
  <autoFilter ref="A10:Z78" xr:uid="{366073F2-F378-4705-BBE9-E35119160973}"/>
  <tableColumns count="26">
    <tableColumn id="1" xr3:uid="{F9B420A2-853D-4DA1-A6BE-99F07139F1B4}" name="Partnership_x000a_ID" dataDxfId="54"/>
    <tableColumn id="27" xr3:uid="{F94AF197-FC51-46CC-93A7-1D27EA106056}" name="Project Name" dataDxfId="53">
      <calculatedColumnFormula>VLOOKUP($A11,'SMT REQ Dates (PBI)'!$A$2:$AB$100,2,0)</calculatedColumnFormula>
    </tableColumn>
    <tableColumn id="2" xr3:uid="{7D576053-47CB-4A2E-A082-F70209C32DE7}" name="Limited Partnership Name" dataDxfId="52">
      <calculatedColumnFormula>VLOOKUP($A11,'SMT REQ Dates (PBI)'!$A$2:$AB$100,3,0)</calculatedColumnFormula>
    </tableColumn>
    <tableColumn id="3" xr3:uid="{51CB97BE-0781-436C-8C48-4308A6EB4721}" name="Fund Name" dataDxfId="51">
      <calculatedColumnFormula>VLOOKUP($A11,'SMT REQ Dates (PBI)'!$A$2:$AB$100,4,0)</calculatedColumnFormula>
    </tableColumn>
    <tableColumn id="4" xr3:uid="{B1095776-522F-4F30-8B25-D752743847B8}" name="Sponsor Name" dataDxfId="50">
      <calculatedColumnFormula>VLOOKUP($A11,'SMT REQ Dates (PBI)'!$A$2:$AB$100,5,0)</calculatedColumnFormula>
    </tableColumn>
    <tableColumn id="5" xr3:uid="{C1F2E532-ACE9-4483-99D3-2B7192240672}" name="CPA Name" dataDxfId="49">
      <calculatedColumnFormula>VLOOKUP($A11,'SMT REQ Dates (PBI)'!$A$2:$AB$100,9,0)</calculatedColumnFormula>
    </tableColumn>
    <tableColumn id="25" xr3:uid="{85A1E03C-22B5-42EA-A2FC-BF79003D0BAB}" name="Scope" dataDxfId="48">
      <calculatedColumnFormula>VLOOKUP($A11,'SMT REQ Dates (PBI)'!$A$2:$AB$100,10,0)</calculatedColumnFormula>
    </tableColumn>
    <tableColumn id="6" xr3:uid="{04DB4BF8-3109-491E-9021-E7A795AB0E15}" name="Engagement_x000a_Letter_x000a_(Audit and/or Tax)" dataDxfId="47">
      <calculatedColumnFormula>IF(VLOOKUP($A11,'SMT REQ Dates (PBI)'!$A$2:$AB$100,11,0)=FALSE,"",IF(VLOOKUP($A11,'SMT REQ Dates (PBI)'!$A$2:$AB$100,11,0)=TRUE,"REQ","not listed in SMT"))</calculatedColumnFormula>
    </tableColumn>
    <tableColumn id="7" xr3:uid="{EAB07DF6-AD10-4639-87DE-36B4202EC308}" name="Audit_x000a_Waiver OR Mini-Audit _x000a_Approved" dataDxfId="46"/>
    <tableColumn id="8" xr3:uid="{E51ACFF7-3B41-4F8A-8621-AB7BFE5C63F0}" name="Audit Waiver_x000a_Workpapers" dataDxfId="45">
      <calculatedColumnFormula>IF(VLOOKUP($A11,'SMT REQ Dates (PBI)'!$A$2:$AB$100,14,0)=FALSE,"",IF(VLOOKUP($A11,'SMT REQ Dates (PBI)'!$A$2:$AB$100,14,0)=TRUE,"REQ","not listed in SMT"))</calculatedColumnFormula>
    </tableColumn>
    <tableColumn id="9" xr3:uid="{4EA2BE1C-820B-44CD-9132-21F81B461D10}" name="Mini-Audit Workpapers" dataDxfId="44">
      <calculatedColumnFormula>IF(VLOOKUP($A11,'SMT REQ Dates (PBI)'!$A$2:$AB$100,15,0)=FALSE,"",IF(VLOOKUP($A11,'SMT REQ Dates (PBI)'!$A$2:$AB$100,15,0)=TRUE,"REQ","not listed in SMT"))</calculatedColumnFormula>
    </tableColumn>
    <tableColumn id="10" xr3:uid="{77315D3E-082B-4212-ADBA-77B3313C917A}" name="Component_x000a_Auditor_x000a_Letter &amp; _x000a_Peer_x000a_Review" dataDxfId="43">
      <calculatedColumnFormula>IF(VLOOKUP($A11,'SMT REQ Dates (PBI)'!$A$2:$AB$100,12,0)=FALSE,"",IF(VLOOKUP($A11,'SMT REQ Dates (PBI)'!$A$2:$AB$100,12,0)=TRUE,"REQ","not listed in SMT"))</calculatedColumnFormula>
    </tableColumn>
    <tableColumn id="11" xr3:uid="{69B75E9E-B583-4452-A896-C3CDECF1BD76}" name="Draft Audited Financial Statements to be Submitted" dataDxfId="42">
      <calculatedColumnFormula>IF(VLOOKUP($A11,'SMT REQ Dates (PBI)'!$A$2:$AB$100,16,0)=FALSE,"",IF(VLOOKUP($A11,'SMT REQ Dates (PBI)'!$A$2:$AB$100,16,0)=TRUE,"REQ","not listed in SMT"))</calculatedColumnFormula>
    </tableColumn>
    <tableColumn id="12" xr3:uid="{10CC2662-62B3-42AE-AC11-59A656102F76}" name="NEF Approval Needed to Finalize Audit" dataDxfId="41">
      <calculatedColumnFormula>IF(VLOOKUP($A11,'SMT REQ Dates (PBI)'!$A$2:$AB$100,17,0)=FALSE,"",IF(VLOOKUP($A11,'SMT REQ Dates (PBI)'!$A$2:$AB$100,17,0)=TRUE,"REQ","not listed in SMT"))</calculatedColumnFormula>
    </tableColumn>
    <tableColumn id="13" xr3:uid="{C60FCAD3-ED8F-4DA2-837D-F3237BBC9A77}" name="Final Financial Statements to be Submitted" dataDxfId="40"/>
    <tableColumn id="14" xr3:uid="{FCA518A2-08BC-4142-8801-31A81077DA76}" name="Audit TB" dataDxfId="39"/>
    <tableColumn id="15" xr3:uid="{0435AAE1-F47D-4B9E-BA86-1D1DCE8A67AF}" name="Impairment_x000a_Analysis_x000a_(if impairment was recognized)" dataDxfId="38"/>
    <tableColumn id="16" xr3:uid="{87CB4C5B-1FB1-4837-BC9E-F02942A89838}" name="Draft Tax Return to be Submitted" dataDxfId="37">
      <calculatedColumnFormula>IF(VLOOKUP($A11,'SMT REQ Dates (PBI)'!$A$2:$AB$100,19,0)=FALSE,"",IF(VLOOKUP($A11,'SMT REQ Dates (PBI)'!$A$2:$AB$100,19,0)=TRUE,"REQ","not listed in SMT"))</calculatedColumnFormula>
    </tableColumn>
    <tableColumn id="17" xr3:uid="{1EE9697C-8BCF-4392-ABD2-DFCA7574661F}" name="NEF Approval Needed to Finalize TR" dataDxfId="36">
      <calculatedColumnFormula>IF(VLOOKUP($A11,'SMT REQ Dates (PBI)'!$A$2:$AB$100,20,0)=FALSE,"",IF(VLOOKUP($A11,'SMT REQ Dates (PBI)'!$A$2:$AB$100,20,0)=TRUE,"REQ","not listed in SMT"))</calculatedColumnFormula>
    </tableColumn>
    <tableColumn id="18" xr3:uid="{1804E066-77BB-4E43-9908-00D8D225B9D8}" name="Final Tax Return Submitted" dataDxfId="35"/>
    <tableColumn id="19" xr3:uid="{C9A8FB83-9C54-43A3-8889-1B9E90C0A04E}" name="Credit Calculation for ANY Partial Year of Credits (first, second, last, etc)" dataDxfId="34"/>
    <tableColumn id="20" xr3:uid="{4E50314F-FA18-417C-8A7A-302C060FA0B8}" name="Tax Depreciation Schedule" dataDxfId="33"/>
    <tableColumn id="21" xr3:uid="{AD886D9E-ABEF-462F-8FB8-3438EDC5EDE7}" name="GAAP to TAX Reconciliation of LP's Capital Account" dataDxfId="32"/>
    <tableColumn id="22" xr3:uid="{BC90CDDF-7328-4B75-A1D8-3A1E78750C99}" name="Minimum_x000a_Gain_x000a_Analysis *  (see notes below schedule)" dataDxfId="31"/>
    <tableColumn id="23" xr3:uid="{5A02BB5C-89A6-4314-805F-5C9C10C303E4}" name="Additional Reportable_x000a_Entities ^_x000a_(Schedules_x000a_B-1 &amp; M-3)" dataDxfId="30"/>
    <tableColumn id="24" xr3:uid="{2F7CBFED-DDC0-48CB-8A48-F34EA1EE71CE}" name="SECTION 163J ELECTION MADE/TO BE MADE" dataDxfId="29"/>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10" dT="2021-10-08T20:24:10.31" personId="{E657D3E8-51F7-40FB-979D-5794CCDADF56}" id="{2F74E846-4E45-4029-9FD2-EB19965F0927}">
    <text>The Year here is the ACTUAL tax return year (i.e. the date the fiscal year started), not NEF's year for tracking.  So for 2020, it is 11/1/20 - 10/31/21.</text>
  </threadedComment>
</ThreadedComments>
</file>

<file path=xl/threadedComments/threadedComment2.xml><?xml version="1.0" encoding="utf-8"?>
<ThreadedComments xmlns="http://schemas.microsoft.com/office/spreadsheetml/2018/threadedcomments" xmlns:x="http://schemas.openxmlformats.org/spreadsheetml/2006/main">
  <threadedComment ref="Z10" dT="2021-10-08T20:24:10.31" personId="{E657D3E8-51F7-40FB-979D-5794CCDADF56}" id="{1FE6EBBC-C5CB-43DC-82BF-9340BEFAC7BA}">
    <text>The Year here is the ACTUAL tax return year (i.e. the date the fiscal year started), not NEF's year for tracking.  So for 2020, it is 11/1/20 - 10/31/21.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9713-B151-4212-8D90-71BBD9D603AD}">
  <dimension ref="A1:AX65556"/>
  <sheetViews>
    <sheetView tabSelected="1" zoomScale="82" zoomScaleNormal="82" workbookViewId="0">
      <pane xSplit="2" ySplit="10" topLeftCell="C11" activePane="bottomRight" state="frozen"/>
      <selection pane="topRight" activeCell="C1" sqref="C1"/>
      <selection pane="bottomLeft" activeCell="A11" sqref="A11"/>
      <selection pane="bottomRight" activeCell="A11" sqref="A11"/>
    </sheetView>
  </sheetViews>
  <sheetFormatPr defaultColWidth="8.85546875" defaultRowHeight="15" x14ac:dyDescent="0.25"/>
  <cols>
    <col min="1" max="1" width="11" style="1" customWidth="1"/>
    <col min="2" max="3" width="30.7109375" customWidth="1"/>
    <col min="4" max="4" width="20.7109375" customWidth="1"/>
    <col min="5" max="5" width="30.7109375" customWidth="1"/>
    <col min="6" max="6" width="20.7109375" customWidth="1"/>
    <col min="7" max="23" width="14.7109375" customWidth="1"/>
    <col min="24" max="24" width="14.7109375" style="13" customWidth="1"/>
    <col min="25" max="26" width="14.7109375" customWidth="1"/>
  </cols>
  <sheetData>
    <row r="1" spans="1:28" s="3" customFormat="1" ht="21" x14ac:dyDescent="0.25">
      <c r="A1" s="76" t="s">
        <v>4658</v>
      </c>
      <c r="B1" s="76"/>
      <c r="C1" s="76"/>
      <c r="D1" s="76"/>
      <c r="E1" s="76"/>
      <c r="F1" s="76"/>
      <c r="G1" s="76"/>
      <c r="H1" s="76"/>
      <c r="I1" s="76"/>
      <c r="J1" s="76"/>
      <c r="K1" s="76"/>
      <c r="L1" s="76"/>
      <c r="M1" s="76"/>
      <c r="N1" s="76"/>
      <c r="O1" s="76"/>
      <c r="P1" s="76"/>
      <c r="Q1" s="76"/>
      <c r="R1" s="76"/>
      <c r="S1" s="76"/>
      <c r="T1" s="76"/>
      <c r="U1" s="76"/>
      <c r="V1" s="76"/>
      <c r="W1" s="76"/>
      <c r="X1" s="76"/>
      <c r="Y1" s="2"/>
      <c r="Z1" s="2"/>
      <c r="AA1" s="2"/>
    </row>
    <row r="2" spans="1:28" s="3" customFormat="1" ht="21" x14ac:dyDescent="0.25">
      <c r="A2" s="77" t="s">
        <v>179</v>
      </c>
      <c r="B2" s="77"/>
      <c r="C2" s="77"/>
      <c r="D2" s="77"/>
      <c r="E2" s="77"/>
      <c r="F2" s="77"/>
      <c r="G2" s="77"/>
      <c r="H2" s="77"/>
      <c r="I2" s="77"/>
      <c r="J2" s="77"/>
      <c r="K2" s="77"/>
      <c r="L2" s="77"/>
      <c r="M2" s="77"/>
      <c r="N2" s="77"/>
      <c r="O2" s="77"/>
      <c r="P2" s="77"/>
      <c r="Q2" s="77"/>
      <c r="R2" s="77"/>
      <c r="S2" s="77"/>
      <c r="T2" s="77"/>
      <c r="U2" s="77"/>
      <c r="V2" s="77"/>
      <c r="W2" s="77"/>
      <c r="X2" s="77"/>
      <c r="Y2" s="2"/>
      <c r="Z2" s="2"/>
      <c r="AA2" s="2"/>
    </row>
    <row r="3" spans="1:28" s="3" customFormat="1" x14ac:dyDescent="0.25">
      <c r="A3" s="78" t="s">
        <v>4659</v>
      </c>
      <c r="B3" s="78"/>
      <c r="C3" s="78"/>
      <c r="D3" s="78"/>
      <c r="E3" s="78"/>
      <c r="F3" s="78"/>
      <c r="G3" s="78"/>
      <c r="H3" s="78"/>
      <c r="I3" s="78"/>
      <c r="J3" s="78"/>
      <c r="K3" s="78"/>
      <c r="L3" s="78"/>
      <c r="M3" s="78"/>
      <c r="N3" s="78"/>
      <c r="O3" s="78"/>
      <c r="P3" s="78"/>
      <c r="Q3" s="78"/>
      <c r="R3" s="78"/>
      <c r="S3" s="78"/>
      <c r="T3" s="78"/>
      <c r="U3" s="78"/>
      <c r="V3" s="78"/>
      <c r="W3" s="78"/>
      <c r="X3" s="78"/>
      <c r="Y3" s="4"/>
      <c r="Z3" s="4"/>
      <c r="AA3" s="4"/>
    </row>
    <row r="4" spans="1:28" s="3" customFormat="1" ht="12" customHeight="1" x14ac:dyDescent="0.25">
      <c r="A4" s="5"/>
      <c r="B4" s="5"/>
      <c r="C4" s="5"/>
      <c r="D4" s="5"/>
      <c r="E4" s="5"/>
      <c r="F4" s="5"/>
      <c r="G4" s="5"/>
      <c r="H4" s="5"/>
      <c r="I4" s="5"/>
      <c r="J4" s="5"/>
      <c r="K4" s="5"/>
      <c r="L4" s="5"/>
      <c r="M4" s="5"/>
      <c r="N4" s="5"/>
      <c r="O4" s="5"/>
      <c r="P4" s="5"/>
      <c r="Q4" s="5"/>
      <c r="R4" s="5"/>
      <c r="S4" s="5"/>
      <c r="T4" s="5"/>
      <c r="U4" s="5"/>
      <c r="V4" s="5"/>
      <c r="W4" s="5"/>
      <c r="X4" s="6"/>
      <c r="Y4" s="4"/>
      <c r="Z4" s="4"/>
      <c r="AA4" s="4"/>
    </row>
    <row r="5" spans="1:28" s="7" customFormat="1" x14ac:dyDescent="0.25">
      <c r="A5" s="79" t="s">
        <v>180</v>
      </c>
      <c r="B5" s="79"/>
      <c r="C5" s="79"/>
      <c r="D5" s="79"/>
      <c r="E5" s="79"/>
      <c r="F5" s="79"/>
      <c r="G5" s="79"/>
      <c r="H5" s="79"/>
      <c r="I5" s="79"/>
      <c r="J5" s="79"/>
      <c r="K5" s="79"/>
      <c r="L5" s="79"/>
      <c r="M5" s="79"/>
      <c r="N5" s="79"/>
      <c r="O5" s="79"/>
      <c r="P5" s="79"/>
      <c r="Q5" s="79"/>
      <c r="R5" s="79"/>
      <c r="S5" s="79"/>
      <c r="T5" s="79"/>
      <c r="U5" s="79"/>
      <c r="V5" s="79"/>
      <c r="W5" s="79"/>
      <c r="X5" s="79"/>
    </row>
    <row r="6" spans="1:28" s="7" customFormat="1" ht="12" customHeight="1" x14ac:dyDescent="0.25">
      <c r="A6" s="8"/>
      <c r="B6" s="8"/>
      <c r="C6" s="8"/>
      <c r="D6" s="8"/>
      <c r="E6" s="8"/>
      <c r="F6" s="8"/>
      <c r="G6" s="8"/>
      <c r="H6" s="8"/>
      <c r="I6" s="8"/>
      <c r="J6" s="8"/>
      <c r="K6" s="8"/>
      <c r="L6" s="8"/>
      <c r="M6" s="8"/>
      <c r="N6" s="8"/>
      <c r="O6" s="8"/>
      <c r="P6" s="8"/>
      <c r="Q6" s="8"/>
      <c r="R6" s="8"/>
      <c r="S6" s="8"/>
      <c r="T6" s="8"/>
      <c r="U6" s="8"/>
      <c r="V6" s="8"/>
      <c r="W6" s="8"/>
      <c r="X6" s="9"/>
    </row>
    <row r="7" spans="1:28" s="7" customFormat="1" x14ac:dyDescent="0.25">
      <c r="A7" s="79" t="s">
        <v>181</v>
      </c>
      <c r="B7" s="79"/>
      <c r="C7" s="79"/>
      <c r="D7" s="79"/>
      <c r="E7" s="79"/>
      <c r="F7" s="79"/>
      <c r="G7" s="79"/>
      <c r="H7" s="79"/>
      <c r="I7" s="79"/>
      <c r="J7" s="79"/>
      <c r="K7" s="79"/>
      <c r="L7" s="79"/>
      <c r="M7" s="79"/>
      <c r="N7" s="79"/>
      <c r="O7" s="79"/>
      <c r="P7" s="79"/>
      <c r="Q7" s="79"/>
      <c r="R7" s="79"/>
      <c r="S7" s="79"/>
      <c r="T7" s="79"/>
      <c r="U7" s="79"/>
      <c r="V7" s="79"/>
      <c r="W7" s="79"/>
      <c r="X7" s="79"/>
    </row>
    <row r="8" spans="1:28" s="3" customFormat="1" ht="12" customHeight="1" thickBot="1" x14ac:dyDescent="0.3">
      <c r="A8" s="33"/>
      <c r="B8" s="33"/>
      <c r="C8" s="33"/>
      <c r="D8" s="33"/>
      <c r="E8" s="33"/>
      <c r="X8" s="6"/>
    </row>
    <row r="9" spans="1:28" s="10" customFormat="1" ht="21.75" customHeight="1" thickBot="1" x14ac:dyDescent="0.35">
      <c r="A9" s="44"/>
      <c r="B9" s="45"/>
      <c r="C9" s="45"/>
      <c r="D9" s="45"/>
      <c r="E9" s="45"/>
      <c r="G9" s="73" t="s">
        <v>4661</v>
      </c>
      <c r="H9" s="74"/>
      <c r="I9" s="70" t="s">
        <v>4660</v>
      </c>
      <c r="J9" s="71"/>
      <c r="K9" s="72"/>
      <c r="L9" s="70" t="s">
        <v>182</v>
      </c>
      <c r="M9" s="71"/>
      <c r="N9" s="71"/>
      <c r="O9" s="71"/>
      <c r="P9" s="71"/>
      <c r="Q9" s="72"/>
      <c r="R9" s="80" t="s">
        <v>183</v>
      </c>
      <c r="S9" s="81"/>
      <c r="T9" s="81"/>
      <c r="U9" s="81"/>
      <c r="V9" s="81"/>
      <c r="W9" s="81"/>
      <c r="X9" s="81"/>
      <c r="Y9" s="81"/>
      <c r="Z9" s="82"/>
      <c r="AA9" s="2"/>
    </row>
    <row r="10" spans="1:28" s="43" customFormat="1" ht="90" customHeight="1" thickBot="1" x14ac:dyDescent="0.3">
      <c r="A10" s="46" t="s">
        <v>184</v>
      </c>
      <c r="B10" s="47" t="s">
        <v>3985</v>
      </c>
      <c r="C10" s="47" t="s">
        <v>185</v>
      </c>
      <c r="D10" s="47" t="s">
        <v>3987</v>
      </c>
      <c r="E10" s="47" t="s">
        <v>187</v>
      </c>
      <c r="F10" s="47" t="s">
        <v>186</v>
      </c>
      <c r="G10" s="48" t="s">
        <v>3979</v>
      </c>
      <c r="H10" s="49" t="s">
        <v>188</v>
      </c>
      <c r="I10" s="56" t="s">
        <v>4662</v>
      </c>
      <c r="J10" s="54" t="s">
        <v>4663</v>
      </c>
      <c r="K10" s="57" t="s">
        <v>4664</v>
      </c>
      <c r="L10" s="56" t="s">
        <v>4665</v>
      </c>
      <c r="M10" s="54" t="s">
        <v>4666</v>
      </c>
      <c r="N10" s="54" t="s">
        <v>4674</v>
      </c>
      <c r="O10" s="54" t="s">
        <v>4675</v>
      </c>
      <c r="P10" s="54" t="s">
        <v>4667</v>
      </c>
      <c r="Q10" s="57" t="s">
        <v>4655</v>
      </c>
      <c r="R10" s="66" t="s">
        <v>4672</v>
      </c>
      <c r="S10" s="67" t="s">
        <v>4673</v>
      </c>
      <c r="T10" s="67" t="s">
        <v>4668</v>
      </c>
      <c r="U10" s="55" t="s">
        <v>4670</v>
      </c>
      <c r="V10" s="67" t="s">
        <v>4669</v>
      </c>
      <c r="W10" s="67" t="s">
        <v>4671</v>
      </c>
      <c r="X10" s="67" t="s">
        <v>4656</v>
      </c>
      <c r="Y10" s="67" t="s">
        <v>4657</v>
      </c>
      <c r="Z10" s="68" t="s">
        <v>211</v>
      </c>
      <c r="AA10" s="2"/>
      <c r="AB10" s="2"/>
    </row>
    <row r="11" spans="1:28" s="12" customFormat="1" ht="39.950000000000003" customHeight="1" x14ac:dyDescent="0.25">
      <c r="A11" s="3">
        <v>79751</v>
      </c>
      <c r="B11" s="69" t="s">
        <v>3314</v>
      </c>
      <c r="C11" s="34" t="s">
        <v>3313</v>
      </c>
      <c r="D11" s="28" t="s">
        <v>134</v>
      </c>
      <c r="E11" s="28" t="s">
        <v>781</v>
      </c>
      <c r="F11" s="28" t="s">
        <v>133</v>
      </c>
      <c r="G11" s="52" t="s">
        <v>354</v>
      </c>
      <c r="H11" s="50" t="s">
        <v>177</v>
      </c>
      <c r="I11" s="58" t="s">
        <v>178</v>
      </c>
      <c r="J11" s="29" t="s">
        <v>177</v>
      </c>
      <c r="K11" s="50" t="s">
        <v>189</v>
      </c>
      <c r="L11" s="52" t="s">
        <v>189</v>
      </c>
      <c r="M11" s="29" t="s">
        <v>189</v>
      </c>
      <c r="N11" s="29" t="s">
        <v>189</v>
      </c>
      <c r="O11" s="3" t="s">
        <v>178</v>
      </c>
      <c r="P11" s="3"/>
      <c r="Q11" s="61"/>
      <c r="R11" s="52" t="s">
        <v>177</v>
      </c>
      <c r="S11" s="29" t="s">
        <v>177</v>
      </c>
      <c r="T11" s="3" t="s">
        <v>177</v>
      </c>
      <c r="U11" s="3" t="s">
        <v>177</v>
      </c>
      <c r="V11" s="3" t="s">
        <v>177</v>
      </c>
      <c r="W11" s="3" t="s">
        <v>177</v>
      </c>
      <c r="X11" s="30" t="s">
        <v>177</v>
      </c>
      <c r="Y11" s="3" t="s">
        <v>177</v>
      </c>
      <c r="Z11" s="64">
        <v>2021</v>
      </c>
    </row>
    <row r="12" spans="1:28" s="12" customFormat="1" ht="39.950000000000003" customHeight="1" x14ac:dyDescent="0.25">
      <c r="A12" s="3">
        <v>67991</v>
      </c>
      <c r="B12" s="12" t="s">
        <v>158</v>
      </c>
      <c r="C12" s="34" t="s">
        <v>159</v>
      </c>
      <c r="D12" s="28" t="s">
        <v>134</v>
      </c>
      <c r="E12" s="28" t="s">
        <v>160</v>
      </c>
      <c r="F12" s="28" t="s">
        <v>161</v>
      </c>
      <c r="G12" s="52" t="s">
        <v>213</v>
      </c>
      <c r="H12" s="50" t="s">
        <v>189</v>
      </c>
      <c r="I12" s="58"/>
      <c r="J12" s="29" t="s">
        <v>189</v>
      </c>
      <c r="K12" s="50" t="s">
        <v>189</v>
      </c>
      <c r="L12" s="52" t="s">
        <v>177</v>
      </c>
      <c r="M12" s="29" t="s">
        <v>177</v>
      </c>
      <c r="N12" s="29" t="s">
        <v>189</v>
      </c>
      <c r="O12" s="3" t="s">
        <v>177</v>
      </c>
      <c r="P12" s="3" t="s">
        <v>177</v>
      </c>
      <c r="Q12" s="61" t="s">
        <v>177</v>
      </c>
      <c r="R12" s="52" t="s">
        <v>177</v>
      </c>
      <c r="S12" s="29" t="s">
        <v>189</v>
      </c>
      <c r="T12" s="3" t="s">
        <v>177</v>
      </c>
      <c r="U12" s="3" t="s">
        <v>177</v>
      </c>
      <c r="V12" s="3" t="s">
        <v>177</v>
      </c>
      <c r="W12" s="3" t="s">
        <v>177</v>
      </c>
      <c r="X12" s="30" t="s">
        <v>177</v>
      </c>
      <c r="Y12" s="3" t="s">
        <v>177</v>
      </c>
      <c r="Z12" s="64">
        <v>2018</v>
      </c>
    </row>
    <row r="13" spans="1:28" s="12" customFormat="1" ht="39.950000000000003" customHeight="1" x14ac:dyDescent="0.25">
      <c r="A13" s="3">
        <v>79724</v>
      </c>
      <c r="B13" s="12" t="s">
        <v>3318</v>
      </c>
      <c r="C13" s="34" t="s">
        <v>3317</v>
      </c>
      <c r="D13" s="28" t="s">
        <v>134</v>
      </c>
      <c r="E13" s="28" t="s">
        <v>160</v>
      </c>
      <c r="F13" s="28" t="s">
        <v>161</v>
      </c>
      <c r="G13" s="52" t="s">
        <v>213</v>
      </c>
      <c r="H13" s="50" t="s">
        <v>177</v>
      </c>
      <c r="I13" s="58"/>
      <c r="J13" s="29" t="s">
        <v>189</v>
      </c>
      <c r="K13" s="50" t="s">
        <v>189</v>
      </c>
      <c r="L13" s="52" t="s">
        <v>177</v>
      </c>
      <c r="M13" s="29" t="s">
        <v>177</v>
      </c>
      <c r="N13" s="29" t="s">
        <v>177</v>
      </c>
      <c r="O13" s="3" t="s">
        <v>177</v>
      </c>
      <c r="P13" s="3" t="s">
        <v>177</v>
      </c>
      <c r="Q13" s="61" t="s">
        <v>177</v>
      </c>
      <c r="R13" s="52" t="s">
        <v>177</v>
      </c>
      <c r="S13" s="29" t="s">
        <v>177</v>
      </c>
      <c r="T13" s="3" t="s">
        <v>177</v>
      </c>
      <c r="U13" s="3" t="s">
        <v>177</v>
      </c>
      <c r="V13" s="3" t="s">
        <v>177</v>
      </c>
      <c r="W13" s="3" t="s">
        <v>177</v>
      </c>
      <c r="X13" s="30" t="s">
        <v>177</v>
      </c>
      <c r="Y13" s="3" t="s">
        <v>177</v>
      </c>
      <c r="Z13" s="64">
        <v>2021</v>
      </c>
    </row>
    <row r="14" spans="1:28" s="12" customFormat="1" ht="39.950000000000003" customHeight="1" x14ac:dyDescent="0.25">
      <c r="A14" s="3">
        <v>67198</v>
      </c>
      <c r="B14" s="12" t="s">
        <v>130</v>
      </c>
      <c r="C14" s="34" t="s">
        <v>131</v>
      </c>
      <c r="D14" s="28" t="s">
        <v>134</v>
      </c>
      <c r="E14" s="28" t="s">
        <v>132</v>
      </c>
      <c r="F14" s="28" t="s">
        <v>133</v>
      </c>
      <c r="G14" s="52" t="s">
        <v>213</v>
      </c>
      <c r="H14" s="50" t="s">
        <v>189</v>
      </c>
      <c r="I14" s="58"/>
      <c r="J14" s="29" t="s">
        <v>189</v>
      </c>
      <c r="K14" s="50" t="s">
        <v>189</v>
      </c>
      <c r="L14" s="52" t="s">
        <v>177</v>
      </c>
      <c r="M14" s="29" t="s">
        <v>177</v>
      </c>
      <c r="N14" s="29" t="s">
        <v>189</v>
      </c>
      <c r="O14" s="3" t="s">
        <v>177</v>
      </c>
      <c r="P14" s="3" t="s">
        <v>177</v>
      </c>
      <c r="Q14" s="61" t="s">
        <v>177</v>
      </c>
      <c r="R14" s="52" t="s">
        <v>177</v>
      </c>
      <c r="S14" s="29" t="s">
        <v>189</v>
      </c>
      <c r="T14" s="3" t="s">
        <v>177</v>
      </c>
      <c r="U14" s="3" t="s">
        <v>177</v>
      </c>
      <c r="V14" s="3" t="s">
        <v>177</v>
      </c>
      <c r="W14" s="3" t="s">
        <v>177</v>
      </c>
      <c r="X14" s="30" t="s">
        <v>177</v>
      </c>
      <c r="Y14" s="3" t="s">
        <v>177</v>
      </c>
      <c r="Z14" s="64">
        <v>2018</v>
      </c>
    </row>
    <row r="15" spans="1:28" s="12" customFormat="1" ht="39.950000000000003" customHeight="1" x14ac:dyDescent="0.25">
      <c r="A15" s="3">
        <v>67199</v>
      </c>
      <c r="B15" s="12" t="s">
        <v>135</v>
      </c>
      <c r="C15" s="34" t="s">
        <v>136</v>
      </c>
      <c r="D15" s="28" t="s">
        <v>134</v>
      </c>
      <c r="E15" s="28" t="s">
        <v>132</v>
      </c>
      <c r="F15" s="28" t="s">
        <v>133</v>
      </c>
      <c r="G15" s="52" t="s">
        <v>213</v>
      </c>
      <c r="H15" s="50" t="s">
        <v>189</v>
      </c>
      <c r="I15" s="58"/>
      <c r="J15" s="29" t="s">
        <v>189</v>
      </c>
      <c r="K15" s="50" t="s">
        <v>189</v>
      </c>
      <c r="L15" s="52" t="s">
        <v>177</v>
      </c>
      <c r="M15" s="29" t="s">
        <v>177</v>
      </c>
      <c r="N15" s="29" t="s">
        <v>189</v>
      </c>
      <c r="O15" s="3" t="s">
        <v>177</v>
      </c>
      <c r="P15" s="3" t="s">
        <v>177</v>
      </c>
      <c r="Q15" s="61" t="s">
        <v>177</v>
      </c>
      <c r="R15" s="52" t="s">
        <v>177</v>
      </c>
      <c r="S15" s="29" t="s">
        <v>189</v>
      </c>
      <c r="T15" s="3" t="s">
        <v>177</v>
      </c>
      <c r="U15" s="3" t="s">
        <v>177</v>
      </c>
      <c r="V15" s="3" t="s">
        <v>177</v>
      </c>
      <c r="W15" s="3" t="s">
        <v>177</v>
      </c>
      <c r="X15" s="30" t="s">
        <v>177</v>
      </c>
      <c r="Y15" s="3" t="s">
        <v>177</v>
      </c>
      <c r="Z15" s="64">
        <v>2018</v>
      </c>
    </row>
    <row r="16" spans="1:28" s="12" customFormat="1" ht="39.950000000000003" customHeight="1" x14ac:dyDescent="0.25">
      <c r="A16" s="3">
        <v>67200</v>
      </c>
      <c r="B16" s="12" t="s">
        <v>137</v>
      </c>
      <c r="C16" s="34" t="s">
        <v>138</v>
      </c>
      <c r="D16" s="28" t="s">
        <v>134</v>
      </c>
      <c r="E16" s="28" t="s">
        <v>132</v>
      </c>
      <c r="F16" s="28" t="s">
        <v>133</v>
      </c>
      <c r="G16" s="52" t="s">
        <v>213</v>
      </c>
      <c r="H16" s="50" t="s">
        <v>189</v>
      </c>
      <c r="I16" s="58"/>
      <c r="J16" s="29" t="s">
        <v>189</v>
      </c>
      <c r="K16" s="50" t="s">
        <v>189</v>
      </c>
      <c r="L16" s="52" t="s">
        <v>177</v>
      </c>
      <c r="M16" s="29" t="s">
        <v>177</v>
      </c>
      <c r="N16" s="29" t="s">
        <v>189</v>
      </c>
      <c r="O16" s="3" t="s">
        <v>177</v>
      </c>
      <c r="P16" s="3" t="s">
        <v>177</v>
      </c>
      <c r="Q16" s="61" t="s">
        <v>177</v>
      </c>
      <c r="R16" s="52" t="s">
        <v>177</v>
      </c>
      <c r="S16" s="29" t="s">
        <v>189</v>
      </c>
      <c r="T16" s="3" t="s">
        <v>177</v>
      </c>
      <c r="U16" s="3" t="s">
        <v>177</v>
      </c>
      <c r="V16" s="3" t="s">
        <v>177</v>
      </c>
      <c r="W16" s="3" t="s">
        <v>177</v>
      </c>
      <c r="X16" s="30" t="s">
        <v>177</v>
      </c>
      <c r="Y16" s="3" t="s">
        <v>177</v>
      </c>
      <c r="Z16" s="64">
        <v>2018</v>
      </c>
    </row>
    <row r="17" spans="1:50" s="12" customFormat="1" ht="39.950000000000003" customHeight="1" x14ac:dyDescent="0.25">
      <c r="A17" s="3">
        <v>78489</v>
      </c>
      <c r="B17" s="12" t="s">
        <v>165</v>
      </c>
      <c r="C17" s="34" t="s">
        <v>166</v>
      </c>
      <c r="D17" s="28" t="s">
        <v>134</v>
      </c>
      <c r="E17" s="28" t="s">
        <v>167</v>
      </c>
      <c r="F17" s="28" t="s">
        <v>206</v>
      </c>
      <c r="G17" s="52" t="s">
        <v>213</v>
      </c>
      <c r="H17" s="50" t="s">
        <v>189</v>
      </c>
      <c r="I17" s="58"/>
      <c r="J17" s="29" t="s">
        <v>189</v>
      </c>
      <c r="K17" s="50" t="s">
        <v>189</v>
      </c>
      <c r="L17" s="52" t="s">
        <v>177</v>
      </c>
      <c r="M17" s="29" t="s">
        <v>177</v>
      </c>
      <c r="N17" s="29" t="s">
        <v>189</v>
      </c>
      <c r="O17" s="3" t="s">
        <v>177</v>
      </c>
      <c r="P17" s="3" t="s">
        <v>177</v>
      </c>
      <c r="Q17" s="61" t="s">
        <v>177</v>
      </c>
      <c r="R17" s="52" t="s">
        <v>177</v>
      </c>
      <c r="S17" s="29" t="s">
        <v>189</v>
      </c>
      <c r="T17" s="3" t="s">
        <v>177</v>
      </c>
      <c r="U17" s="3" t="s">
        <v>177</v>
      </c>
      <c r="V17" s="3" t="s">
        <v>177</v>
      </c>
      <c r="W17" s="3" t="s">
        <v>177</v>
      </c>
      <c r="X17" s="30" t="s">
        <v>177</v>
      </c>
      <c r="Y17" s="3" t="s">
        <v>177</v>
      </c>
      <c r="Z17" s="64">
        <v>2018</v>
      </c>
    </row>
    <row r="18" spans="1:50" s="12" customFormat="1" ht="39.950000000000003" customHeight="1" x14ac:dyDescent="0.25">
      <c r="A18" s="3">
        <v>79698</v>
      </c>
      <c r="B18" s="12" t="s">
        <v>3316</v>
      </c>
      <c r="C18" s="34" t="s">
        <v>3315</v>
      </c>
      <c r="D18" s="28" t="s">
        <v>134</v>
      </c>
      <c r="E18" s="28" t="s">
        <v>167</v>
      </c>
      <c r="F18" s="28" t="s">
        <v>206</v>
      </c>
      <c r="G18" s="52" t="s">
        <v>213</v>
      </c>
      <c r="H18" s="50" t="s">
        <v>177</v>
      </c>
      <c r="I18" s="58"/>
      <c r="J18" s="29" t="s">
        <v>189</v>
      </c>
      <c r="K18" s="50" t="s">
        <v>189</v>
      </c>
      <c r="L18" s="52" t="s">
        <v>177</v>
      </c>
      <c r="M18" s="29" t="s">
        <v>177</v>
      </c>
      <c r="N18" s="29" t="s">
        <v>177</v>
      </c>
      <c r="O18" s="3" t="s">
        <v>177</v>
      </c>
      <c r="P18" s="3" t="s">
        <v>177</v>
      </c>
      <c r="Q18" s="61" t="s">
        <v>177</v>
      </c>
      <c r="R18" s="52" t="s">
        <v>177</v>
      </c>
      <c r="S18" s="29" t="s">
        <v>177</v>
      </c>
      <c r="T18" s="3" t="s">
        <v>177</v>
      </c>
      <c r="U18" s="3" t="s">
        <v>177</v>
      </c>
      <c r="V18" s="3" t="s">
        <v>177</v>
      </c>
      <c r="W18" s="3" t="s">
        <v>177</v>
      </c>
      <c r="X18" s="30" t="s">
        <v>177</v>
      </c>
      <c r="Y18" s="3" t="s">
        <v>177</v>
      </c>
      <c r="Z18" s="64">
        <v>2020</v>
      </c>
    </row>
    <row r="19" spans="1:50" s="12" customFormat="1" ht="39.950000000000003" customHeight="1" x14ac:dyDescent="0.25">
      <c r="A19" s="3">
        <v>67914</v>
      </c>
      <c r="B19" s="12" t="s">
        <v>155</v>
      </c>
      <c r="C19" s="34" t="s">
        <v>156</v>
      </c>
      <c r="D19" s="28" t="s">
        <v>134</v>
      </c>
      <c r="E19" s="28" t="s">
        <v>157</v>
      </c>
      <c r="F19" s="28" t="s">
        <v>133</v>
      </c>
      <c r="G19" s="52" t="s">
        <v>213</v>
      </c>
      <c r="H19" s="50" t="s">
        <v>189</v>
      </c>
      <c r="I19" s="58"/>
      <c r="J19" s="29" t="s">
        <v>189</v>
      </c>
      <c r="K19" s="50" t="s">
        <v>189</v>
      </c>
      <c r="L19" s="52" t="s">
        <v>177</v>
      </c>
      <c r="M19" s="29" t="s">
        <v>177</v>
      </c>
      <c r="N19" s="29" t="s">
        <v>189</v>
      </c>
      <c r="O19" s="3" t="s">
        <v>177</v>
      </c>
      <c r="P19" s="3" t="s">
        <v>177</v>
      </c>
      <c r="Q19" s="61" t="s">
        <v>177</v>
      </c>
      <c r="R19" s="52" t="s">
        <v>177</v>
      </c>
      <c r="S19" s="29" t="s">
        <v>189</v>
      </c>
      <c r="T19" s="3" t="s">
        <v>177</v>
      </c>
      <c r="U19" s="3" t="s">
        <v>177</v>
      </c>
      <c r="V19" s="3" t="s">
        <v>177</v>
      </c>
      <c r="W19" s="3" t="s">
        <v>177</v>
      </c>
      <c r="X19" s="30" t="s">
        <v>177</v>
      </c>
      <c r="Y19" s="3" t="s">
        <v>177</v>
      </c>
      <c r="Z19" s="64">
        <v>2018</v>
      </c>
    </row>
    <row r="20" spans="1:50" s="12" customFormat="1" ht="39.950000000000003" customHeight="1" x14ac:dyDescent="0.25">
      <c r="A20" s="3">
        <v>63152</v>
      </c>
      <c r="B20" s="12" t="s">
        <v>10</v>
      </c>
      <c r="C20" s="34" t="s">
        <v>11</v>
      </c>
      <c r="D20" s="28" t="s">
        <v>9</v>
      </c>
      <c r="E20" s="28" t="s">
        <v>12</v>
      </c>
      <c r="F20" s="28" t="s">
        <v>13</v>
      </c>
      <c r="G20" s="52" t="s">
        <v>213</v>
      </c>
      <c r="H20" s="50" t="s">
        <v>189</v>
      </c>
      <c r="I20" s="58"/>
      <c r="J20" s="29" t="s">
        <v>189</v>
      </c>
      <c r="K20" s="50" t="s">
        <v>189</v>
      </c>
      <c r="L20" s="52" t="s">
        <v>189</v>
      </c>
      <c r="M20" s="29" t="s">
        <v>177</v>
      </c>
      <c r="N20" s="29" t="s">
        <v>189</v>
      </c>
      <c r="O20" s="3" t="s">
        <v>177</v>
      </c>
      <c r="P20" s="3" t="s">
        <v>177</v>
      </c>
      <c r="Q20" s="61" t="s">
        <v>177</v>
      </c>
      <c r="R20" s="52" t="s">
        <v>177</v>
      </c>
      <c r="S20" s="29" t="s">
        <v>189</v>
      </c>
      <c r="T20" s="3" t="s">
        <v>177</v>
      </c>
      <c r="U20" s="3" t="s">
        <v>177</v>
      </c>
      <c r="V20" s="3" t="s">
        <v>177</v>
      </c>
      <c r="W20" s="3" t="s">
        <v>177</v>
      </c>
      <c r="X20" s="5" t="s">
        <v>190</v>
      </c>
      <c r="Y20" s="3" t="s">
        <v>177</v>
      </c>
      <c r="Z20" s="64">
        <v>2018</v>
      </c>
      <c r="AW20" s="12" t="s">
        <v>189</v>
      </c>
      <c r="AX20" s="12" t="s">
        <v>189</v>
      </c>
    </row>
    <row r="21" spans="1:50" s="12" customFormat="1" ht="39.950000000000003" customHeight="1" x14ac:dyDescent="0.25">
      <c r="A21" s="3">
        <v>63502</v>
      </c>
      <c r="B21" s="12" t="s">
        <v>18</v>
      </c>
      <c r="C21" s="34" t="s">
        <v>19</v>
      </c>
      <c r="D21" s="28" t="s">
        <v>9</v>
      </c>
      <c r="E21" s="28" t="s">
        <v>203</v>
      </c>
      <c r="F21" s="28" t="s">
        <v>4</v>
      </c>
      <c r="G21" s="52" t="s">
        <v>213</v>
      </c>
      <c r="H21" s="50" t="s">
        <v>189</v>
      </c>
      <c r="I21" s="58"/>
      <c r="J21" s="29" t="s">
        <v>189</v>
      </c>
      <c r="K21" s="50" t="s">
        <v>189</v>
      </c>
      <c r="L21" s="52" t="s">
        <v>189</v>
      </c>
      <c r="M21" s="29" t="s">
        <v>177</v>
      </c>
      <c r="N21" s="29" t="s">
        <v>189</v>
      </c>
      <c r="O21" s="3" t="s">
        <v>177</v>
      </c>
      <c r="P21" s="3" t="s">
        <v>177</v>
      </c>
      <c r="Q21" s="61" t="s">
        <v>177</v>
      </c>
      <c r="R21" s="52" t="s">
        <v>177</v>
      </c>
      <c r="S21" s="29" t="s">
        <v>177</v>
      </c>
      <c r="T21" s="3" t="s">
        <v>177</v>
      </c>
      <c r="U21" s="3" t="s">
        <v>177</v>
      </c>
      <c r="V21" s="3" t="s">
        <v>177</v>
      </c>
      <c r="W21" s="3" t="s">
        <v>177</v>
      </c>
      <c r="X21" s="5" t="s">
        <v>191</v>
      </c>
      <c r="Y21" s="3" t="s">
        <v>177</v>
      </c>
      <c r="Z21" s="64" t="s">
        <v>199</v>
      </c>
    </row>
    <row r="22" spans="1:50" s="12" customFormat="1" ht="39.950000000000003" customHeight="1" x14ac:dyDescent="0.25">
      <c r="A22" s="3">
        <v>64767</v>
      </c>
      <c r="B22" s="12" t="s">
        <v>42</v>
      </c>
      <c r="C22" s="34" t="s">
        <v>43</v>
      </c>
      <c r="D22" s="28" t="s">
        <v>5</v>
      </c>
      <c r="E22" s="28" t="s">
        <v>44</v>
      </c>
      <c r="F22" s="28" t="s">
        <v>399</v>
      </c>
      <c r="G22" s="52" t="s">
        <v>213</v>
      </c>
      <c r="H22" s="50" t="s">
        <v>189</v>
      </c>
      <c r="I22" s="58"/>
      <c r="J22" s="29" t="s">
        <v>189</v>
      </c>
      <c r="K22" s="50" t="s">
        <v>189</v>
      </c>
      <c r="L22" s="52" t="s">
        <v>189</v>
      </c>
      <c r="M22" s="29" t="s">
        <v>189</v>
      </c>
      <c r="N22" s="29" t="s">
        <v>189</v>
      </c>
      <c r="O22" s="3" t="s">
        <v>177</v>
      </c>
      <c r="P22" s="3" t="s">
        <v>177</v>
      </c>
      <c r="Q22" s="61" t="s">
        <v>177</v>
      </c>
      <c r="R22" s="52" t="s">
        <v>177</v>
      </c>
      <c r="S22" s="29" t="s">
        <v>189</v>
      </c>
      <c r="T22" s="3" t="s">
        <v>177</v>
      </c>
      <c r="U22" s="3" t="s">
        <v>177</v>
      </c>
      <c r="V22" s="3" t="s">
        <v>177</v>
      </c>
      <c r="W22" s="3" t="s">
        <v>177</v>
      </c>
      <c r="X22" s="30" t="s">
        <v>177</v>
      </c>
      <c r="Y22" s="3" t="s">
        <v>177</v>
      </c>
      <c r="Z22" s="64">
        <v>2018</v>
      </c>
    </row>
    <row r="23" spans="1:50" s="12" customFormat="1" ht="39.950000000000003" customHeight="1" x14ac:dyDescent="0.25">
      <c r="A23" s="3">
        <v>64082</v>
      </c>
      <c r="B23" s="12" t="s">
        <v>28</v>
      </c>
      <c r="C23" s="34" t="s">
        <v>29</v>
      </c>
      <c r="D23" s="28" t="s">
        <v>5</v>
      </c>
      <c r="E23" s="28" t="s">
        <v>30</v>
      </c>
      <c r="F23" s="28" t="s">
        <v>31</v>
      </c>
      <c r="G23" s="52" t="s">
        <v>213</v>
      </c>
      <c r="H23" s="50" t="s">
        <v>189</v>
      </c>
      <c r="I23" s="58"/>
      <c r="J23" s="29" t="s">
        <v>189</v>
      </c>
      <c r="K23" s="50" t="s">
        <v>189</v>
      </c>
      <c r="L23" s="52" t="s">
        <v>177</v>
      </c>
      <c r="M23" s="29" t="s">
        <v>177</v>
      </c>
      <c r="N23" s="29" t="s">
        <v>189</v>
      </c>
      <c r="O23" s="3" t="s">
        <v>177</v>
      </c>
      <c r="P23" s="3" t="s">
        <v>177</v>
      </c>
      <c r="Q23" s="61" t="s">
        <v>177</v>
      </c>
      <c r="R23" s="52" t="s">
        <v>177</v>
      </c>
      <c r="S23" s="29" t="s">
        <v>177</v>
      </c>
      <c r="T23" s="3" t="s">
        <v>177</v>
      </c>
      <c r="U23" s="3" t="s">
        <v>177</v>
      </c>
      <c r="V23" s="3" t="s">
        <v>177</v>
      </c>
      <c r="W23" s="3" t="s">
        <v>177</v>
      </c>
      <c r="X23" s="30" t="s">
        <v>177</v>
      </c>
      <c r="Y23" s="3" t="s">
        <v>177</v>
      </c>
      <c r="Z23" s="64" t="s">
        <v>199</v>
      </c>
    </row>
    <row r="24" spans="1:50" s="12" customFormat="1" ht="39.950000000000003" customHeight="1" x14ac:dyDescent="0.25">
      <c r="A24" s="3">
        <v>64225</v>
      </c>
      <c r="B24" s="12" t="s">
        <v>35</v>
      </c>
      <c r="C24" s="34" t="s">
        <v>36</v>
      </c>
      <c r="D24" s="28" t="s">
        <v>5</v>
      </c>
      <c r="E24" s="28" t="s">
        <v>37</v>
      </c>
      <c r="F24" s="28" t="s">
        <v>38</v>
      </c>
      <c r="G24" s="52" t="s">
        <v>213</v>
      </c>
      <c r="H24" s="50" t="s">
        <v>189</v>
      </c>
      <c r="I24" s="58"/>
      <c r="J24" s="29" t="s">
        <v>189</v>
      </c>
      <c r="K24" s="50" t="s">
        <v>189</v>
      </c>
      <c r="L24" s="52" t="s">
        <v>189</v>
      </c>
      <c r="M24" s="29" t="s">
        <v>189</v>
      </c>
      <c r="N24" s="29" t="s">
        <v>189</v>
      </c>
      <c r="O24" s="3" t="s">
        <v>177</v>
      </c>
      <c r="P24" s="3" t="s">
        <v>177</v>
      </c>
      <c r="Q24" s="61" t="s">
        <v>177</v>
      </c>
      <c r="R24" s="52" t="s">
        <v>177</v>
      </c>
      <c r="S24" s="29" t="s">
        <v>189</v>
      </c>
      <c r="T24" s="3" t="s">
        <v>177</v>
      </c>
      <c r="U24" s="3" t="s">
        <v>177</v>
      </c>
      <c r="V24" s="3" t="s">
        <v>177</v>
      </c>
      <c r="W24" s="3" t="s">
        <v>177</v>
      </c>
      <c r="X24" s="30" t="s">
        <v>177</v>
      </c>
      <c r="Y24" s="3" t="s">
        <v>177</v>
      </c>
      <c r="Z24" s="64">
        <v>2018</v>
      </c>
    </row>
    <row r="25" spans="1:50" s="12" customFormat="1" ht="39.950000000000003" customHeight="1" x14ac:dyDescent="0.25">
      <c r="A25" s="3">
        <v>64827</v>
      </c>
      <c r="B25" s="12" t="s">
        <v>49</v>
      </c>
      <c r="C25" s="34" t="s">
        <v>50</v>
      </c>
      <c r="D25" s="28" t="s">
        <v>5</v>
      </c>
      <c r="E25" s="28" t="s">
        <v>51</v>
      </c>
      <c r="F25" s="28" t="s">
        <v>52</v>
      </c>
      <c r="G25" s="52" t="s">
        <v>213</v>
      </c>
      <c r="H25" s="50" t="s">
        <v>189</v>
      </c>
      <c r="I25" s="58"/>
      <c r="J25" s="29" t="s">
        <v>189</v>
      </c>
      <c r="K25" s="50" t="s">
        <v>189</v>
      </c>
      <c r="L25" s="52" t="s">
        <v>189</v>
      </c>
      <c r="M25" s="29" t="s">
        <v>177</v>
      </c>
      <c r="N25" s="29" t="s">
        <v>189</v>
      </c>
      <c r="O25" s="3" t="s">
        <v>177</v>
      </c>
      <c r="P25" s="3" t="s">
        <v>177</v>
      </c>
      <c r="Q25" s="61" t="s">
        <v>177</v>
      </c>
      <c r="R25" s="52" t="s">
        <v>177</v>
      </c>
      <c r="S25" s="29" t="s">
        <v>189</v>
      </c>
      <c r="T25" s="3" t="s">
        <v>177</v>
      </c>
      <c r="U25" s="3" t="s">
        <v>177</v>
      </c>
      <c r="V25" s="3" t="s">
        <v>177</v>
      </c>
      <c r="W25" s="3" t="s">
        <v>177</v>
      </c>
      <c r="X25" s="30" t="s">
        <v>177</v>
      </c>
      <c r="Y25" s="3" t="s">
        <v>177</v>
      </c>
      <c r="Z25" s="64" t="s">
        <v>199</v>
      </c>
    </row>
    <row r="26" spans="1:50" s="12" customFormat="1" ht="39.950000000000003" customHeight="1" x14ac:dyDescent="0.25">
      <c r="A26" s="3">
        <v>65154</v>
      </c>
      <c r="B26" s="12" t="s">
        <v>64</v>
      </c>
      <c r="C26" s="34" t="s">
        <v>65</v>
      </c>
      <c r="D26" s="28" t="s">
        <v>5</v>
      </c>
      <c r="E26" s="28" t="s">
        <v>66</v>
      </c>
      <c r="F26" s="28" t="s">
        <v>13</v>
      </c>
      <c r="G26" s="52" t="s">
        <v>213</v>
      </c>
      <c r="H26" s="50" t="s">
        <v>189</v>
      </c>
      <c r="I26" s="58"/>
      <c r="J26" s="29" t="s">
        <v>189</v>
      </c>
      <c r="K26" s="50" t="s">
        <v>189</v>
      </c>
      <c r="L26" s="52" t="s">
        <v>177</v>
      </c>
      <c r="M26" s="29" t="s">
        <v>177</v>
      </c>
      <c r="N26" s="29" t="s">
        <v>189</v>
      </c>
      <c r="O26" s="3" t="s">
        <v>177</v>
      </c>
      <c r="P26" s="3" t="s">
        <v>177</v>
      </c>
      <c r="Q26" s="61" t="s">
        <v>177</v>
      </c>
      <c r="R26" s="52" t="s">
        <v>177</v>
      </c>
      <c r="S26" s="29" t="s">
        <v>189</v>
      </c>
      <c r="T26" s="3" t="s">
        <v>177</v>
      </c>
      <c r="U26" s="3" t="s">
        <v>177</v>
      </c>
      <c r="V26" s="3" t="s">
        <v>177</v>
      </c>
      <c r="W26" s="3" t="s">
        <v>177</v>
      </c>
      <c r="X26" s="30" t="s">
        <v>177</v>
      </c>
      <c r="Y26" s="3" t="s">
        <v>177</v>
      </c>
      <c r="Z26" s="64" t="s">
        <v>199</v>
      </c>
    </row>
    <row r="27" spans="1:50" s="12" customFormat="1" ht="39.950000000000003" customHeight="1" x14ac:dyDescent="0.25">
      <c r="A27" s="3">
        <v>64782</v>
      </c>
      <c r="B27" s="12" t="s">
        <v>45</v>
      </c>
      <c r="C27" s="34" t="s">
        <v>46</v>
      </c>
      <c r="D27" s="28" t="s">
        <v>5</v>
      </c>
      <c r="E27" s="28" t="s">
        <v>47</v>
      </c>
      <c r="F27" s="28" t="s">
        <v>48</v>
      </c>
      <c r="G27" s="52" t="s">
        <v>213</v>
      </c>
      <c r="H27" s="50" t="s">
        <v>189</v>
      </c>
      <c r="I27" s="58"/>
      <c r="J27" s="29" t="s">
        <v>189</v>
      </c>
      <c r="K27" s="50" t="s">
        <v>189</v>
      </c>
      <c r="L27" s="52" t="s">
        <v>177</v>
      </c>
      <c r="M27" s="29" t="s">
        <v>189</v>
      </c>
      <c r="N27" s="29" t="s">
        <v>189</v>
      </c>
      <c r="O27" s="3" t="s">
        <v>177</v>
      </c>
      <c r="P27" s="3" t="s">
        <v>177</v>
      </c>
      <c r="Q27" s="61" t="s">
        <v>177</v>
      </c>
      <c r="R27" s="52" t="s">
        <v>177</v>
      </c>
      <c r="S27" s="29" t="s">
        <v>189</v>
      </c>
      <c r="T27" s="3" t="s">
        <v>177</v>
      </c>
      <c r="U27" s="3" t="s">
        <v>177</v>
      </c>
      <c r="V27" s="3" t="s">
        <v>177</v>
      </c>
      <c r="W27" s="3" t="s">
        <v>177</v>
      </c>
      <c r="X27" s="30" t="s">
        <v>177</v>
      </c>
      <c r="Y27" s="3" t="s">
        <v>177</v>
      </c>
      <c r="Z27" s="64">
        <v>2021</v>
      </c>
    </row>
    <row r="28" spans="1:50" s="12" customFormat="1" ht="39.950000000000003" customHeight="1" x14ac:dyDescent="0.25">
      <c r="A28" s="3">
        <v>63965</v>
      </c>
      <c r="B28" s="12" t="s">
        <v>20</v>
      </c>
      <c r="C28" s="34" t="s">
        <v>21</v>
      </c>
      <c r="D28" s="28" t="s">
        <v>5</v>
      </c>
      <c r="E28" s="28" t="s">
        <v>22</v>
      </c>
      <c r="F28" s="28" t="s">
        <v>23</v>
      </c>
      <c r="G28" s="52" t="s">
        <v>213</v>
      </c>
      <c r="H28" s="50" t="s">
        <v>189</v>
      </c>
      <c r="I28" s="58"/>
      <c r="J28" s="29" t="s">
        <v>189</v>
      </c>
      <c r="K28" s="50" t="s">
        <v>189</v>
      </c>
      <c r="L28" s="52" t="s">
        <v>189</v>
      </c>
      <c r="M28" s="29" t="s">
        <v>177</v>
      </c>
      <c r="N28" s="29" t="s">
        <v>189</v>
      </c>
      <c r="O28" s="3" t="s">
        <v>177</v>
      </c>
      <c r="P28" s="3" t="s">
        <v>177</v>
      </c>
      <c r="Q28" s="61" t="s">
        <v>177</v>
      </c>
      <c r="R28" s="52" t="s">
        <v>177</v>
      </c>
      <c r="S28" s="29" t="s">
        <v>189</v>
      </c>
      <c r="T28" s="3" t="s">
        <v>177</v>
      </c>
      <c r="U28" s="3" t="s">
        <v>177</v>
      </c>
      <c r="V28" s="3" t="s">
        <v>177</v>
      </c>
      <c r="W28" s="3" t="s">
        <v>177</v>
      </c>
      <c r="X28" s="30" t="s">
        <v>177</v>
      </c>
      <c r="Y28" s="3" t="s">
        <v>177</v>
      </c>
      <c r="Z28" s="64" t="s">
        <v>199</v>
      </c>
    </row>
    <row r="29" spans="1:50" s="12" customFormat="1" ht="39.950000000000003" customHeight="1" x14ac:dyDescent="0.25">
      <c r="A29" s="3">
        <v>64149</v>
      </c>
      <c r="B29" s="12" t="s">
        <v>32</v>
      </c>
      <c r="C29" s="34" t="s">
        <v>33</v>
      </c>
      <c r="D29" s="28" t="s">
        <v>5</v>
      </c>
      <c r="E29" s="28" t="s">
        <v>34</v>
      </c>
      <c r="F29" s="28" t="s">
        <v>13</v>
      </c>
      <c r="G29" s="52" t="s">
        <v>213</v>
      </c>
      <c r="H29" s="50" t="s">
        <v>189</v>
      </c>
      <c r="I29" s="58"/>
      <c r="J29" s="29" t="s">
        <v>189</v>
      </c>
      <c r="K29" s="50" t="s">
        <v>189</v>
      </c>
      <c r="L29" s="52" t="s">
        <v>189</v>
      </c>
      <c r="M29" s="29" t="s">
        <v>177</v>
      </c>
      <c r="N29" s="29" t="s">
        <v>189</v>
      </c>
      <c r="O29" s="3" t="s">
        <v>177</v>
      </c>
      <c r="P29" s="3" t="s">
        <v>177</v>
      </c>
      <c r="Q29" s="61" t="s">
        <v>177</v>
      </c>
      <c r="R29" s="52" t="s">
        <v>177</v>
      </c>
      <c r="S29" s="29" t="s">
        <v>189</v>
      </c>
      <c r="T29" s="3" t="s">
        <v>177</v>
      </c>
      <c r="U29" s="3" t="s">
        <v>177</v>
      </c>
      <c r="V29" s="3" t="s">
        <v>177</v>
      </c>
      <c r="W29" s="3" t="s">
        <v>177</v>
      </c>
      <c r="X29" s="31" t="s">
        <v>190</v>
      </c>
      <c r="Y29" s="3" t="s">
        <v>177</v>
      </c>
      <c r="Z29" s="64">
        <v>2018</v>
      </c>
    </row>
    <row r="30" spans="1:50" s="12" customFormat="1" ht="39.950000000000003" customHeight="1" x14ac:dyDescent="0.25">
      <c r="A30" s="3">
        <v>64332</v>
      </c>
      <c r="B30" s="12" t="s">
        <v>39</v>
      </c>
      <c r="C30" s="34" t="s">
        <v>40</v>
      </c>
      <c r="D30" s="28" t="s">
        <v>5</v>
      </c>
      <c r="E30" s="28" t="s">
        <v>381</v>
      </c>
      <c r="F30" s="28" t="s">
        <v>41</v>
      </c>
      <c r="G30" s="52" t="s">
        <v>213</v>
      </c>
      <c r="H30" s="50" t="s">
        <v>189</v>
      </c>
      <c r="I30" s="58"/>
      <c r="J30" s="29" t="s">
        <v>189</v>
      </c>
      <c r="K30" s="50" t="s">
        <v>189</v>
      </c>
      <c r="L30" s="52" t="s">
        <v>189</v>
      </c>
      <c r="M30" s="29" t="s">
        <v>189</v>
      </c>
      <c r="N30" s="29" t="s">
        <v>189</v>
      </c>
      <c r="O30" s="3" t="s">
        <v>177</v>
      </c>
      <c r="P30" s="3" t="s">
        <v>177</v>
      </c>
      <c r="Q30" s="61" t="s">
        <v>177</v>
      </c>
      <c r="R30" s="52" t="s">
        <v>177</v>
      </c>
      <c r="S30" s="29" t="s">
        <v>189</v>
      </c>
      <c r="T30" s="3" t="s">
        <v>177</v>
      </c>
      <c r="U30" s="3" t="s">
        <v>177</v>
      </c>
      <c r="V30" s="3" t="s">
        <v>177</v>
      </c>
      <c r="W30" s="3" t="s">
        <v>177</v>
      </c>
      <c r="X30" s="31" t="s">
        <v>190</v>
      </c>
      <c r="Y30" s="3" t="s">
        <v>177</v>
      </c>
      <c r="Z30" s="64" t="s">
        <v>199</v>
      </c>
    </row>
    <row r="31" spans="1:50" s="12" customFormat="1" ht="39.950000000000003" customHeight="1" x14ac:dyDescent="0.25">
      <c r="A31" s="3">
        <v>63183</v>
      </c>
      <c r="B31" s="12" t="s">
        <v>15</v>
      </c>
      <c r="C31" s="34" t="s">
        <v>16</v>
      </c>
      <c r="D31" s="28" t="s">
        <v>5</v>
      </c>
      <c r="E31" s="28" t="s">
        <v>17</v>
      </c>
      <c r="F31" s="28" t="s">
        <v>398</v>
      </c>
      <c r="G31" s="52" t="s">
        <v>213</v>
      </c>
      <c r="H31" s="50" t="s">
        <v>189</v>
      </c>
      <c r="I31" s="58"/>
      <c r="J31" s="29" t="s">
        <v>189</v>
      </c>
      <c r="K31" s="50" t="s">
        <v>189</v>
      </c>
      <c r="L31" s="52" t="s">
        <v>189</v>
      </c>
      <c r="M31" s="29" t="s">
        <v>177</v>
      </c>
      <c r="N31" s="29" t="s">
        <v>189</v>
      </c>
      <c r="O31" s="3" t="s">
        <v>177</v>
      </c>
      <c r="P31" s="3" t="s">
        <v>177</v>
      </c>
      <c r="Q31" s="61" t="s">
        <v>177</v>
      </c>
      <c r="R31" s="52" t="s">
        <v>177</v>
      </c>
      <c r="S31" s="29" t="s">
        <v>177</v>
      </c>
      <c r="T31" s="3" t="s">
        <v>177</v>
      </c>
      <c r="U31" s="3" t="s">
        <v>177</v>
      </c>
      <c r="V31" s="3" t="s">
        <v>177</v>
      </c>
      <c r="W31" s="3" t="s">
        <v>177</v>
      </c>
      <c r="X31" s="3" t="s">
        <v>177</v>
      </c>
      <c r="Y31" s="3" t="s">
        <v>177</v>
      </c>
      <c r="Z31" s="64">
        <v>2020</v>
      </c>
    </row>
    <row r="32" spans="1:50" s="12" customFormat="1" ht="39.950000000000003" customHeight="1" x14ac:dyDescent="0.25">
      <c r="A32" s="3">
        <v>65112</v>
      </c>
      <c r="B32" s="12" t="s">
        <v>60</v>
      </c>
      <c r="C32" s="34" t="s">
        <v>61</v>
      </c>
      <c r="D32" s="28" t="s">
        <v>5</v>
      </c>
      <c r="E32" s="28" t="s">
        <v>62</v>
      </c>
      <c r="F32" s="28" t="s">
        <v>63</v>
      </c>
      <c r="G32" s="52" t="s">
        <v>213</v>
      </c>
      <c r="H32" s="50" t="s">
        <v>189</v>
      </c>
      <c r="I32" s="58"/>
      <c r="J32" s="29" t="s">
        <v>189</v>
      </c>
      <c r="K32" s="50" t="s">
        <v>189</v>
      </c>
      <c r="L32" s="52" t="s">
        <v>177</v>
      </c>
      <c r="M32" s="29" t="s">
        <v>189</v>
      </c>
      <c r="N32" s="29" t="s">
        <v>189</v>
      </c>
      <c r="O32" s="3" t="s">
        <v>177</v>
      </c>
      <c r="P32" s="3" t="s">
        <v>177</v>
      </c>
      <c r="Q32" s="61" t="s">
        <v>177</v>
      </c>
      <c r="R32" s="52" t="s">
        <v>177</v>
      </c>
      <c r="S32" s="29" t="s">
        <v>189</v>
      </c>
      <c r="T32" s="3" t="s">
        <v>177</v>
      </c>
      <c r="U32" s="3" t="s">
        <v>177</v>
      </c>
      <c r="V32" s="3" t="s">
        <v>177</v>
      </c>
      <c r="W32" s="3" t="s">
        <v>177</v>
      </c>
      <c r="X32" s="3" t="s">
        <v>177</v>
      </c>
      <c r="Y32" s="3" t="s">
        <v>177</v>
      </c>
      <c r="Z32" s="64" t="s">
        <v>199</v>
      </c>
    </row>
    <row r="33" spans="1:47" s="12" customFormat="1" ht="39.950000000000003" customHeight="1" x14ac:dyDescent="0.25">
      <c r="A33" s="3">
        <v>63984</v>
      </c>
      <c r="B33" s="12" t="s">
        <v>24</v>
      </c>
      <c r="C33" s="34" t="s">
        <v>25</v>
      </c>
      <c r="D33" s="28" t="s">
        <v>5</v>
      </c>
      <c r="E33" s="28" t="s">
        <v>26</v>
      </c>
      <c r="F33" s="28" t="s">
        <v>27</v>
      </c>
      <c r="G33" s="52" t="s">
        <v>213</v>
      </c>
      <c r="H33" s="50" t="s">
        <v>189</v>
      </c>
      <c r="I33" s="58"/>
      <c r="J33" s="29" t="s">
        <v>189</v>
      </c>
      <c r="K33" s="50" t="s">
        <v>189</v>
      </c>
      <c r="L33" s="52" t="s">
        <v>189</v>
      </c>
      <c r="M33" s="29" t="s">
        <v>189</v>
      </c>
      <c r="N33" s="29" t="s">
        <v>189</v>
      </c>
      <c r="O33" s="3" t="s">
        <v>177</v>
      </c>
      <c r="P33" s="3" t="s">
        <v>177</v>
      </c>
      <c r="Q33" s="61" t="s">
        <v>177</v>
      </c>
      <c r="R33" s="52" t="s">
        <v>177</v>
      </c>
      <c r="S33" s="29" t="s">
        <v>189</v>
      </c>
      <c r="T33" s="3" t="s">
        <v>177</v>
      </c>
      <c r="U33" s="3" t="s">
        <v>177</v>
      </c>
      <c r="V33" s="3" t="s">
        <v>177</v>
      </c>
      <c r="W33" s="3" t="s">
        <v>177</v>
      </c>
      <c r="X33" s="3" t="s">
        <v>177</v>
      </c>
      <c r="Y33" s="3" t="s">
        <v>177</v>
      </c>
      <c r="Z33" s="64" t="s">
        <v>199</v>
      </c>
    </row>
    <row r="34" spans="1:47" s="12" customFormat="1" ht="39.950000000000003" customHeight="1" x14ac:dyDescent="0.25">
      <c r="A34" s="3">
        <v>61741</v>
      </c>
      <c r="B34" s="12" t="s">
        <v>1</v>
      </c>
      <c r="C34" s="34" t="s">
        <v>2</v>
      </c>
      <c r="D34" s="28" t="s">
        <v>5</v>
      </c>
      <c r="E34" s="28" t="s">
        <v>3</v>
      </c>
      <c r="F34" s="28" t="s">
        <v>4</v>
      </c>
      <c r="G34" s="52" t="s">
        <v>213</v>
      </c>
      <c r="H34" s="50" t="s">
        <v>189</v>
      </c>
      <c r="I34" s="58"/>
      <c r="J34" s="29" t="s">
        <v>189</v>
      </c>
      <c r="K34" s="50" t="s">
        <v>189</v>
      </c>
      <c r="L34" s="52" t="s">
        <v>189</v>
      </c>
      <c r="M34" s="29" t="s">
        <v>177</v>
      </c>
      <c r="N34" s="29" t="s">
        <v>189</v>
      </c>
      <c r="O34" s="3" t="s">
        <v>177</v>
      </c>
      <c r="P34" s="3" t="s">
        <v>177</v>
      </c>
      <c r="Q34" s="61" t="s">
        <v>177</v>
      </c>
      <c r="R34" s="52" t="s">
        <v>177</v>
      </c>
      <c r="S34" s="29" t="s">
        <v>177</v>
      </c>
      <c r="T34" s="3" t="s">
        <v>177</v>
      </c>
      <c r="U34" s="3" t="s">
        <v>177</v>
      </c>
      <c r="V34" s="3" t="s">
        <v>177</v>
      </c>
      <c r="W34" s="3" t="s">
        <v>177</v>
      </c>
      <c r="X34" s="3" t="s">
        <v>177</v>
      </c>
      <c r="Y34" s="3" t="s">
        <v>177</v>
      </c>
      <c r="Z34" s="64" t="s">
        <v>199</v>
      </c>
    </row>
    <row r="35" spans="1:47" s="12" customFormat="1" ht="39.950000000000003" customHeight="1" x14ac:dyDescent="0.25">
      <c r="A35" s="3">
        <v>65738</v>
      </c>
      <c r="B35" s="12" t="s">
        <v>83</v>
      </c>
      <c r="C35" s="34" t="s">
        <v>84</v>
      </c>
      <c r="D35" s="28" t="s">
        <v>57</v>
      </c>
      <c r="E35" s="28" t="s">
        <v>85</v>
      </c>
      <c r="F35" s="28" t="s">
        <v>6</v>
      </c>
      <c r="G35" s="52" t="s">
        <v>213</v>
      </c>
      <c r="H35" s="50" t="s">
        <v>189</v>
      </c>
      <c r="I35" s="58"/>
      <c r="J35" s="29" t="s">
        <v>189</v>
      </c>
      <c r="K35" s="50" t="s">
        <v>189</v>
      </c>
      <c r="L35" s="52" t="s">
        <v>177</v>
      </c>
      <c r="M35" s="29" t="s">
        <v>177</v>
      </c>
      <c r="N35" s="29" t="s">
        <v>189</v>
      </c>
      <c r="O35" s="3" t="s">
        <v>177</v>
      </c>
      <c r="P35" s="3" t="s">
        <v>177</v>
      </c>
      <c r="Q35" s="61" t="s">
        <v>177</v>
      </c>
      <c r="R35" s="52" t="s">
        <v>177</v>
      </c>
      <c r="S35" s="29" t="s">
        <v>189</v>
      </c>
      <c r="T35" s="3" t="s">
        <v>177</v>
      </c>
      <c r="U35" s="3" t="s">
        <v>177</v>
      </c>
      <c r="V35" s="3" t="s">
        <v>177</v>
      </c>
      <c r="W35" s="3" t="s">
        <v>177</v>
      </c>
      <c r="X35" s="3" t="s">
        <v>177</v>
      </c>
      <c r="Y35" s="3" t="s">
        <v>177</v>
      </c>
      <c r="Z35" s="64" t="s">
        <v>199</v>
      </c>
    </row>
    <row r="36" spans="1:47" s="12" customFormat="1" ht="39.950000000000003" customHeight="1" x14ac:dyDescent="0.25">
      <c r="A36" s="3">
        <v>65079</v>
      </c>
      <c r="B36" s="12" t="s">
        <v>58</v>
      </c>
      <c r="C36" s="34" t="s">
        <v>59</v>
      </c>
      <c r="D36" s="28" t="s">
        <v>57</v>
      </c>
      <c r="E36" s="28" t="s">
        <v>381</v>
      </c>
      <c r="F36" s="28" t="s">
        <v>41</v>
      </c>
      <c r="G36" s="52" t="s">
        <v>213</v>
      </c>
      <c r="H36" s="50" t="s">
        <v>189</v>
      </c>
      <c r="I36" s="58"/>
      <c r="J36" s="29" t="s">
        <v>189</v>
      </c>
      <c r="K36" s="50" t="s">
        <v>189</v>
      </c>
      <c r="L36" s="52" t="s">
        <v>177</v>
      </c>
      <c r="M36" s="29" t="s">
        <v>189</v>
      </c>
      <c r="N36" s="29" t="s">
        <v>189</v>
      </c>
      <c r="O36" s="3" t="s">
        <v>177</v>
      </c>
      <c r="P36" s="3" t="s">
        <v>177</v>
      </c>
      <c r="Q36" s="61" t="s">
        <v>177</v>
      </c>
      <c r="R36" s="52" t="s">
        <v>177</v>
      </c>
      <c r="S36" s="29" t="s">
        <v>189</v>
      </c>
      <c r="T36" s="3" t="s">
        <v>177</v>
      </c>
      <c r="U36" s="3" t="s">
        <v>177</v>
      </c>
      <c r="V36" s="3" t="s">
        <v>177</v>
      </c>
      <c r="W36" s="3" t="s">
        <v>177</v>
      </c>
      <c r="X36" s="3" t="s">
        <v>177</v>
      </c>
      <c r="Y36" s="3" t="s">
        <v>177</v>
      </c>
      <c r="Z36" s="64">
        <v>2020</v>
      </c>
    </row>
    <row r="37" spans="1:47" s="12" customFormat="1" ht="39.950000000000003" customHeight="1" x14ac:dyDescent="0.25">
      <c r="A37" s="3">
        <v>64963</v>
      </c>
      <c r="B37" s="12" t="s">
        <v>53</v>
      </c>
      <c r="C37" s="34" t="s">
        <v>54</v>
      </c>
      <c r="D37" s="28" t="s">
        <v>57</v>
      </c>
      <c r="E37" s="28" t="s">
        <v>55</v>
      </c>
      <c r="F37" s="28" t="s">
        <v>56</v>
      </c>
      <c r="G37" s="52" t="s">
        <v>213</v>
      </c>
      <c r="H37" s="50" t="s">
        <v>189</v>
      </c>
      <c r="I37" s="58"/>
      <c r="J37" s="29" t="s">
        <v>189</v>
      </c>
      <c r="K37" s="50" t="s">
        <v>189</v>
      </c>
      <c r="L37" s="52" t="s">
        <v>177</v>
      </c>
      <c r="M37" s="29" t="s">
        <v>189</v>
      </c>
      <c r="N37" s="29" t="s">
        <v>189</v>
      </c>
      <c r="O37" s="3" t="s">
        <v>177</v>
      </c>
      <c r="P37" s="3" t="s">
        <v>177</v>
      </c>
      <c r="Q37" s="61" t="s">
        <v>177</v>
      </c>
      <c r="R37" s="52" t="s">
        <v>177</v>
      </c>
      <c r="S37" s="29" t="s">
        <v>189</v>
      </c>
      <c r="T37" s="3" t="s">
        <v>177</v>
      </c>
      <c r="U37" s="3" t="s">
        <v>177</v>
      </c>
      <c r="V37" s="3" t="s">
        <v>177</v>
      </c>
      <c r="W37" s="3" t="s">
        <v>177</v>
      </c>
      <c r="X37" s="3" t="s">
        <v>177</v>
      </c>
      <c r="Y37" s="3" t="s">
        <v>177</v>
      </c>
      <c r="Z37" s="64">
        <v>2021</v>
      </c>
    </row>
    <row r="38" spans="1:47" s="12" customFormat="1" ht="39.950000000000003" customHeight="1" x14ac:dyDescent="0.25">
      <c r="A38" s="3">
        <v>65479</v>
      </c>
      <c r="B38" s="12" t="s">
        <v>78</v>
      </c>
      <c r="C38" s="34" t="s">
        <v>79</v>
      </c>
      <c r="D38" s="28" t="s">
        <v>57</v>
      </c>
      <c r="E38" s="28" t="s">
        <v>80</v>
      </c>
      <c r="F38" s="28" t="s">
        <v>382</v>
      </c>
      <c r="G38" s="52" t="s">
        <v>213</v>
      </c>
      <c r="H38" s="50" t="s">
        <v>189</v>
      </c>
      <c r="I38" s="58"/>
      <c r="J38" s="29" t="s">
        <v>189</v>
      </c>
      <c r="K38" s="50" t="s">
        <v>189</v>
      </c>
      <c r="L38" s="52" t="s">
        <v>177</v>
      </c>
      <c r="M38" s="29" t="s">
        <v>177</v>
      </c>
      <c r="N38" s="29" t="s">
        <v>189</v>
      </c>
      <c r="O38" s="3" t="s">
        <v>177</v>
      </c>
      <c r="P38" s="3" t="s">
        <v>177</v>
      </c>
      <c r="Q38" s="61" t="s">
        <v>177</v>
      </c>
      <c r="R38" s="52" t="s">
        <v>177</v>
      </c>
      <c r="S38" s="29" t="s">
        <v>189</v>
      </c>
      <c r="T38" s="3" t="s">
        <v>177</v>
      </c>
      <c r="U38" s="3" t="s">
        <v>177</v>
      </c>
      <c r="V38" s="3" t="s">
        <v>177</v>
      </c>
      <c r="W38" s="3" t="s">
        <v>177</v>
      </c>
      <c r="X38" s="3" t="s">
        <v>177</v>
      </c>
      <c r="Y38" s="3" t="s">
        <v>177</v>
      </c>
      <c r="Z38" s="64" t="s">
        <v>199</v>
      </c>
    </row>
    <row r="39" spans="1:47" s="12" customFormat="1" ht="39.950000000000003" customHeight="1" x14ac:dyDescent="0.25">
      <c r="A39" s="3">
        <v>65323</v>
      </c>
      <c r="B39" s="12" t="s">
        <v>67</v>
      </c>
      <c r="C39" s="34" t="s">
        <v>68</v>
      </c>
      <c r="D39" s="28" t="s">
        <v>57</v>
      </c>
      <c r="E39" s="28" t="s">
        <v>69</v>
      </c>
      <c r="F39" s="28" t="s">
        <v>13</v>
      </c>
      <c r="G39" s="52" t="s">
        <v>213</v>
      </c>
      <c r="H39" s="50" t="s">
        <v>189</v>
      </c>
      <c r="I39" s="58"/>
      <c r="J39" s="29" t="s">
        <v>189</v>
      </c>
      <c r="K39" s="50" t="s">
        <v>189</v>
      </c>
      <c r="L39" s="52" t="s">
        <v>177</v>
      </c>
      <c r="M39" s="29" t="s">
        <v>177</v>
      </c>
      <c r="N39" s="29" t="s">
        <v>189</v>
      </c>
      <c r="O39" s="3" t="s">
        <v>177</v>
      </c>
      <c r="P39" s="3" t="s">
        <v>177</v>
      </c>
      <c r="Q39" s="61" t="s">
        <v>177</v>
      </c>
      <c r="R39" s="52" t="s">
        <v>177</v>
      </c>
      <c r="S39" s="29" t="s">
        <v>189</v>
      </c>
      <c r="T39" s="3" t="s">
        <v>177</v>
      </c>
      <c r="U39" s="3" t="s">
        <v>177</v>
      </c>
      <c r="V39" s="3" t="s">
        <v>177</v>
      </c>
      <c r="W39" s="3" t="s">
        <v>177</v>
      </c>
      <c r="X39" s="3" t="s">
        <v>177</v>
      </c>
      <c r="Y39" s="3" t="s">
        <v>177</v>
      </c>
      <c r="Z39" s="64">
        <v>2018</v>
      </c>
    </row>
    <row r="40" spans="1:47" s="12" customFormat="1" ht="39.950000000000003" customHeight="1" x14ac:dyDescent="0.25">
      <c r="A40" s="3">
        <v>65527</v>
      </c>
      <c r="B40" s="12" t="s">
        <v>81</v>
      </c>
      <c r="C40" s="34" t="s">
        <v>82</v>
      </c>
      <c r="D40" s="28" t="s">
        <v>57</v>
      </c>
      <c r="E40" s="28" t="s">
        <v>26</v>
      </c>
      <c r="F40" s="28" t="s">
        <v>27</v>
      </c>
      <c r="G40" s="52" t="s">
        <v>213</v>
      </c>
      <c r="H40" s="50" t="s">
        <v>189</v>
      </c>
      <c r="I40" s="58"/>
      <c r="J40" s="29" t="s">
        <v>189</v>
      </c>
      <c r="K40" s="50" t="s">
        <v>189</v>
      </c>
      <c r="L40" s="52" t="s">
        <v>177</v>
      </c>
      <c r="M40" s="29" t="s">
        <v>189</v>
      </c>
      <c r="N40" s="29" t="s">
        <v>189</v>
      </c>
      <c r="O40" s="3" t="s">
        <v>177</v>
      </c>
      <c r="P40" s="3" t="s">
        <v>177</v>
      </c>
      <c r="Q40" s="61" t="s">
        <v>177</v>
      </c>
      <c r="R40" s="52" t="s">
        <v>177</v>
      </c>
      <c r="S40" s="29" t="s">
        <v>189</v>
      </c>
      <c r="T40" s="3" t="s">
        <v>177</v>
      </c>
      <c r="U40" s="3" t="s">
        <v>177</v>
      </c>
      <c r="V40" s="3" t="s">
        <v>177</v>
      </c>
      <c r="W40" s="3" t="s">
        <v>177</v>
      </c>
      <c r="X40" s="3" t="s">
        <v>177</v>
      </c>
      <c r="Y40" s="3" t="s">
        <v>177</v>
      </c>
      <c r="Z40" s="64">
        <v>2020</v>
      </c>
    </row>
    <row r="41" spans="1:47" s="12" customFormat="1" ht="39.950000000000003" customHeight="1" x14ac:dyDescent="0.25">
      <c r="A41" s="3">
        <v>65391</v>
      </c>
      <c r="B41" s="12" t="s">
        <v>397</v>
      </c>
      <c r="C41" s="34" t="s">
        <v>74</v>
      </c>
      <c r="D41" s="28" t="s">
        <v>57</v>
      </c>
      <c r="E41" s="28" t="s">
        <v>203</v>
      </c>
      <c r="F41" s="28" t="s">
        <v>4</v>
      </c>
      <c r="G41" s="52" t="s">
        <v>213</v>
      </c>
      <c r="H41" s="50" t="s">
        <v>189</v>
      </c>
      <c r="I41" s="58"/>
      <c r="J41" s="29" t="s">
        <v>189</v>
      </c>
      <c r="K41" s="50" t="s">
        <v>189</v>
      </c>
      <c r="L41" s="52" t="s">
        <v>177</v>
      </c>
      <c r="M41" s="29" t="s">
        <v>177</v>
      </c>
      <c r="N41" s="29" t="s">
        <v>189</v>
      </c>
      <c r="O41" s="3" t="s">
        <v>177</v>
      </c>
      <c r="P41" s="3" t="s">
        <v>177</v>
      </c>
      <c r="Q41" s="61" t="s">
        <v>177</v>
      </c>
      <c r="R41" s="52" t="s">
        <v>177</v>
      </c>
      <c r="S41" s="29" t="s">
        <v>177</v>
      </c>
      <c r="T41" s="3" t="s">
        <v>177</v>
      </c>
      <c r="U41" s="3" t="s">
        <v>177</v>
      </c>
      <c r="V41" s="3" t="s">
        <v>177</v>
      </c>
      <c r="W41" s="3" t="s">
        <v>177</v>
      </c>
      <c r="X41" s="3" t="s">
        <v>177</v>
      </c>
      <c r="Y41" s="3" t="s">
        <v>177</v>
      </c>
      <c r="Z41" s="64" t="s">
        <v>199</v>
      </c>
    </row>
    <row r="42" spans="1:47" s="12" customFormat="1" ht="39.950000000000003" customHeight="1" x14ac:dyDescent="0.25">
      <c r="A42" s="3">
        <v>65896</v>
      </c>
      <c r="B42" s="12" t="s">
        <v>96</v>
      </c>
      <c r="C42" s="34" t="s">
        <v>97</v>
      </c>
      <c r="D42" s="28" t="s">
        <v>77</v>
      </c>
      <c r="E42" s="28" t="s">
        <v>98</v>
      </c>
      <c r="F42" s="28" t="s">
        <v>99</v>
      </c>
      <c r="G42" s="52" t="s">
        <v>213</v>
      </c>
      <c r="H42" s="50" t="s">
        <v>189</v>
      </c>
      <c r="I42" s="58"/>
      <c r="J42" s="29" t="s">
        <v>189</v>
      </c>
      <c r="K42" s="50" t="s">
        <v>189</v>
      </c>
      <c r="L42" s="52" t="s">
        <v>177</v>
      </c>
      <c r="M42" s="29" t="s">
        <v>177</v>
      </c>
      <c r="N42" s="29" t="s">
        <v>189</v>
      </c>
      <c r="O42" s="3" t="s">
        <v>177</v>
      </c>
      <c r="P42" s="3" t="s">
        <v>177</v>
      </c>
      <c r="Q42" s="61" t="s">
        <v>177</v>
      </c>
      <c r="R42" s="52" t="s">
        <v>177</v>
      </c>
      <c r="S42" s="29" t="s">
        <v>189</v>
      </c>
      <c r="T42" s="3" t="s">
        <v>177</v>
      </c>
      <c r="U42" s="3" t="s">
        <v>177</v>
      </c>
      <c r="V42" s="3" t="s">
        <v>177</v>
      </c>
      <c r="W42" s="3" t="s">
        <v>177</v>
      </c>
      <c r="X42" s="3" t="s">
        <v>177</v>
      </c>
      <c r="Y42" s="3" t="s">
        <v>177</v>
      </c>
      <c r="Z42" s="64">
        <v>2020</v>
      </c>
    </row>
    <row r="43" spans="1:47" s="3" customFormat="1" ht="39.950000000000003" customHeight="1" x14ac:dyDescent="0.25">
      <c r="A43" s="3">
        <v>65739</v>
      </c>
      <c r="B43" s="12" t="s">
        <v>86</v>
      </c>
      <c r="C43" s="34" t="s">
        <v>87</v>
      </c>
      <c r="D43" s="28" t="s">
        <v>77</v>
      </c>
      <c r="E43" s="28" t="s">
        <v>88</v>
      </c>
      <c r="F43" s="28" t="s">
        <v>27</v>
      </c>
      <c r="G43" s="52" t="s">
        <v>213</v>
      </c>
      <c r="H43" s="50" t="s">
        <v>189</v>
      </c>
      <c r="I43" s="58"/>
      <c r="J43" s="29" t="s">
        <v>189</v>
      </c>
      <c r="K43" s="50" t="s">
        <v>189</v>
      </c>
      <c r="L43" s="52" t="s">
        <v>177</v>
      </c>
      <c r="M43" s="29" t="s">
        <v>189</v>
      </c>
      <c r="N43" s="29" t="s">
        <v>189</v>
      </c>
      <c r="O43" s="3" t="s">
        <v>177</v>
      </c>
      <c r="P43" s="3" t="s">
        <v>177</v>
      </c>
      <c r="Q43" s="61" t="s">
        <v>177</v>
      </c>
      <c r="R43" s="52" t="s">
        <v>177</v>
      </c>
      <c r="S43" s="29" t="s">
        <v>189</v>
      </c>
      <c r="T43" s="3" t="s">
        <v>177</v>
      </c>
      <c r="U43" s="3" t="s">
        <v>177</v>
      </c>
      <c r="V43" s="3" t="s">
        <v>177</v>
      </c>
      <c r="W43" s="3" t="s">
        <v>177</v>
      </c>
      <c r="X43" s="3" t="s">
        <v>177</v>
      </c>
      <c r="Y43" s="3" t="s">
        <v>177</v>
      </c>
      <c r="Z43" s="64">
        <v>2018</v>
      </c>
      <c r="AA43" s="12"/>
      <c r="AB43" s="12"/>
      <c r="AC43" s="12"/>
      <c r="AD43" s="12"/>
      <c r="AE43" s="12"/>
      <c r="AF43" s="12"/>
      <c r="AG43" s="12"/>
      <c r="AH43" s="12"/>
      <c r="AI43" s="12"/>
      <c r="AJ43" s="12"/>
      <c r="AK43" s="12"/>
      <c r="AL43" s="12"/>
      <c r="AM43" s="12"/>
      <c r="AN43" s="12"/>
      <c r="AO43" s="12"/>
      <c r="AP43" s="12"/>
      <c r="AQ43" s="12"/>
      <c r="AR43" s="12"/>
      <c r="AS43" s="12"/>
      <c r="AT43" s="12"/>
      <c r="AU43" s="12"/>
    </row>
    <row r="44" spans="1:47" s="3" customFormat="1" ht="39.950000000000003" customHeight="1" x14ac:dyDescent="0.25">
      <c r="A44" s="3">
        <v>66124</v>
      </c>
      <c r="B44" s="12" t="s">
        <v>107</v>
      </c>
      <c r="C44" s="34" t="s">
        <v>108</v>
      </c>
      <c r="D44" s="28" t="s">
        <v>77</v>
      </c>
      <c r="E44" s="28" t="s">
        <v>109</v>
      </c>
      <c r="F44" s="28" t="s">
        <v>110</v>
      </c>
      <c r="G44" s="52" t="s">
        <v>213</v>
      </c>
      <c r="H44" s="50" t="s">
        <v>189</v>
      </c>
      <c r="I44" s="58"/>
      <c r="J44" s="29" t="s">
        <v>189</v>
      </c>
      <c r="K44" s="50" t="s">
        <v>189</v>
      </c>
      <c r="L44" s="52" t="s">
        <v>177</v>
      </c>
      <c r="M44" s="29" t="s">
        <v>177</v>
      </c>
      <c r="N44" s="29" t="s">
        <v>189</v>
      </c>
      <c r="O44" s="3" t="s">
        <v>177</v>
      </c>
      <c r="P44" s="3" t="s">
        <v>177</v>
      </c>
      <c r="Q44" s="61" t="s">
        <v>177</v>
      </c>
      <c r="R44" s="52" t="s">
        <v>177</v>
      </c>
      <c r="S44" s="29" t="s">
        <v>189</v>
      </c>
      <c r="T44" s="3" t="s">
        <v>177</v>
      </c>
      <c r="U44" s="3" t="s">
        <v>177</v>
      </c>
      <c r="V44" s="3" t="s">
        <v>177</v>
      </c>
      <c r="W44" s="3" t="s">
        <v>177</v>
      </c>
      <c r="X44" s="3" t="s">
        <v>177</v>
      </c>
      <c r="Y44" s="3" t="s">
        <v>177</v>
      </c>
      <c r="Z44" s="64" t="s">
        <v>199</v>
      </c>
      <c r="AA44" s="12"/>
      <c r="AB44" s="12"/>
      <c r="AC44" s="12"/>
      <c r="AD44" s="12"/>
      <c r="AE44" s="12"/>
      <c r="AF44" s="12"/>
      <c r="AG44" s="12"/>
      <c r="AH44" s="12"/>
      <c r="AI44" s="12"/>
      <c r="AJ44" s="12"/>
      <c r="AK44" s="12"/>
      <c r="AL44" s="12"/>
      <c r="AM44" s="12"/>
      <c r="AN44" s="12"/>
      <c r="AO44" s="12"/>
      <c r="AP44" s="12"/>
      <c r="AQ44" s="12"/>
      <c r="AR44" s="12"/>
      <c r="AS44" s="12"/>
      <c r="AT44" s="12"/>
      <c r="AU44" s="12"/>
    </row>
    <row r="45" spans="1:47" s="3" customFormat="1" ht="39.950000000000003" customHeight="1" x14ac:dyDescent="0.25">
      <c r="A45" s="3">
        <v>66126</v>
      </c>
      <c r="B45" s="12" t="s">
        <v>111</v>
      </c>
      <c r="C45" s="34" t="s">
        <v>112</v>
      </c>
      <c r="D45" s="28" t="s">
        <v>77</v>
      </c>
      <c r="E45" s="28" t="s">
        <v>109</v>
      </c>
      <c r="F45" s="28" t="s">
        <v>110</v>
      </c>
      <c r="G45" s="52" t="s">
        <v>213</v>
      </c>
      <c r="H45" s="50" t="s">
        <v>189</v>
      </c>
      <c r="I45" s="58"/>
      <c r="J45" s="29" t="s">
        <v>189</v>
      </c>
      <c r="K45" s="50" t="s">
        <v>189</v>
      </c>
      <c r="L45" s="52" t="s">
        <v>177</v>
      </c>
      <c r="M45" s="29" t="s">
        <v>177</v>
      </c>
      <c r="N45" s="29" t="s">
        <v>189</v>
      </c>
      <c r="O45" s="3" t="s">
        <v>177</v>
      </c>
      <c r="P45" s="3" t="s">
        <v>177</v>
      </c>
      <c r="Q45" s="61" t="s">
        <v>177</v>
      </c>
      <c r="R45" s="52" t="s">
        <v>177</v>
      </c>
      <c r="S45" s="29" t="s">
        <v>189</v>
      </c>
      <c r="T45" s="3" t="s">
        <v>177</v>
      </c>
      <c r="U45" s="3" t="s">
        <v>177</v>
      </c>
      <c r="V45" s="3" t="s">
        <v>177</v>
      </c>
      <c r="W45" s="3" t="s">
        <v>177</v>
      </c>
      <c r="X45" s="3" t="s">
        <v>177</v>
      </c>
      <c r="Y45" s="3" t="s">
        <v>177</v>
      </c>
      <c r="Z45" s="64">
        <v>2022</v>
      </c>
      <c r="AA45" s="12"/>
      <c r="AB45" s="12"/>
      <c r="AC45" s="12"/>
      <c r="AD45" s="12"/>
      <c r="AE45" s="12"/>
      <c r="AF45" s="12"/>
      <c r="AG45" s="12"/>
      <c r="AH45" s="12"/>
      <c r="AI45" s="12"/>
      <c r="AJ45" s="12"/>
      <c r="AK45" s="12"/>
      <c r="AL45" s="12"/>
      <c r="AM45" s="12"/>
      <c r="AN45" s="12"/>
      <c r="AO45" s="12"/>
      <c r="AP45" s="12"/>
      <c r="AQ45" s="12"/>
      <c r="AR45" s="12"/>
      <c r="AS45" s="12"/>
      <c r="AT45" s="12"/>
      <c r="AU45" s="12"/>
    </row>
    <row r="46" spans="1:47" s="3" customFormat="1" ht="39.950000000000003" customHeight="1" x14ac:dyDescent="0.25">
      <c r="A46" s="3">
        <v>66077</v>
      </c>
      <c r="B46" s="12" t="s">
        <v>103</v>
      </c>
      <c r="C46" s="34" t="s">
        <v>104</v>
      </c>
      <c r="D46" s="28" t="s">
        <v>77</v>
      </c>
      <c r="E46" s="28" t="s">
        <v>105</v>
      </c>
      <c r="F46" s="28" t="s">
        <v>106</v>
      </c>
      <c r="G46" s="52" t="s">
        <v>213</v>
      </c>
      <c r="H46" s="50" t="s">
        <v>189</v>
      </c>
      <c r="I46" s="58"/>
      <c r="J46" s="29" t="s">
        <v>189</v>
      </c>
      <c r="K46" s="50" t="s">
        <v>189</v>
      </c>
      <c r="L46" s="52" t="s">
        <v>177</v>
      </c>
      <c r="M46" s="29" t="s">
        <v>177</v>
      </c>
      <c r="N46" s="29" t="s">
        <v>189</v>
      </c>
      <c r="O46" s="3" t="s">
        <v>177</v>
      </c>
      <c r="P46" s="3" t="s">
        <v>177</v>
      </c>
      <c r="Q46" s="61" t="s">
        <v>177</v>
      </c>
      <c r="R46" s="52" t="s">
        <v>177</v>
      </c>
      <c r="S46" s="29" t="s">
        <v>189</v>
      </c>
      <c r="T46" s="3" t="s">
        <v>177</v>
      </c>
      <c r="U46" s="3" t="s">
        <v>177</v>
      </c>
      <c r="V46" s="3" t="s">
        <v>177</v>
      </c>
      <c r="W46" s="3" t="s">
        <v>177</v>
      </c>
      <c r="X46" s="3" t="s">
        <v>177</v>
      </c>
      <c r="Y46" s="3" t="s">
        <v>177</v>
      </c>
      <c r="Z46" s="64">
        <v>2018</v>
      </c>
      <c r="AA46" s="12"/>
      <c r="AB46" s="12"/>
      <c r="AC46" s="12"/>
      <c r="AD46" s="12"/>
      <c r="AE46" s="12"/>
      <c r="AF46" s="12"/>
      <c r="AG46" s="12"/>
      <c r="AH46" s="12"/>
      <c r="AI46" s="12"/>
      <c r="AJ46" s="12"/>
      <c r="AK46" s="12"/>
      <c r="AL46" s="12"/>
      <c r="AM46" s="12"/>
      <c r="AN46" s="12"/>
      <c r="AO46" s="12"/>
      <c r="AP46" s="12"/>
      <c r="AQ46" s="12"/>
      <c r="AR46" s="12"/>
      <c r="AS46" s="12"/>
      <c r="AT46" s="12"/>
      <c r="AU46" s="12"/>
    </row>
    <row r="47" spans="1:47" s="3" customFormat="1" ht="39.950000000000003" customHeight="1" x14ac:dyDescent="0.25">
      <c r="A47" s="3">
        <v>65392</v>
      </c>
      <c r="B47" s="12" t="s">
        <v>75</v>
      </c>
      <c r="C47" s="34" t="s">
        <v>76</v>
      </c>
      <c r="D47" s="28" t="s">
        <v>77</v>
      </c>
      <c r="E47" s="28" t="s">
        <v>22</v>
      </c>
      <c r="F47" s="28" t="s">
        <v>23</v>
      </c>
      <c r="G47" s="52" t="s">
        <v>213</v>
      </c>
      <c r="H47" s="50" t="s">
        <v>189</v>
      </c>
      <c r="I47" s="58"/>
      <c r="J47" s="29" t="s">
        <v>189</v>
      </c>
      <c r="K47" s="50" t="s">
        <v>189</v>
      </c>
      <c r="L47" s="52" t="s">
        <v>177</v>
      </c>
      <c r="M47" s="29" t="s">
        <v>177</v>
      </c>
      <c r="N47" s="29" t="s">
        <v>189</v>
      </c>
      <c r="O47" s="3" t="s">
        <v>177</v>
      </c>
      <c r="P47" s="3" t="s">
        <v>177</v>
      </c>
      <c r="Q47" s="61" t="s">
        <v>177</v>
      </c>
      <c r="R47" s="52" t="s">
        <v>177</v>
      </c>
      <c r="S47" s="29" t="s">
        <v>189</v>
      </c>
      <c r="T47" s="3" t="s">
        <v>177</v>
      </c>
      <c r="U47" s="3" t="s">
        <v>177</v>
      </c>
      <c r="V47" s="3" t="s">
        <v>177</v>
      </c>
      <c r="W47" s="3" t="s">
        <v>177</v>
      </c>
      <c r="X47" s="3" t="s">
        <v>177</v>
      </c>
      <c r="Y47" s="3" t="s">
        <v>177</v>
      </c>
      <c r="Z47" s="64" t="s">
        <v>199</v>
      </c>
      <c r="AA47" s="12"/>
      <c r="AB47" s="12"/>
      <c r="AC47" s="12"/>
      <c r="AD47" s="12"/>
      <c r="AE47" s="12"/>
      <c r="AF47" s="12"/>
      <c r="AG47" s="12"/>
      <c r="AH47" s="12"/>
      <c r="AI47" s="12"/>
      <c r="AJ47" s="12"/>
      <c r="AK47" s="12"/>
      <c r="AL47" s="12"/>
      <c r="AM47" s="12"/>
      <c r="AN47" s="12"/>
      <c r="AO47" s="12"/>
      <c r="AP47" s="12"/>
      <c r="AQ47" s="12"/>
      <c r="AR47" s="12"/>
      <c r="AS47" s="12"/>
      <c r="AT47" s="12"/>
      <c r="AU47" s="12"/>
    </row>
    <row r="48" spans="1:47" s="32" customFormat="1" ht="39.950000000000003" customHeight="1" x14ac:dyDescent="0.25">
      <c r="A48" s="3">
        <v>66131</v>
      </c>
      <c r="B48" s="12" t="s">
        <v>113</v>
      </c>
      <c r="C48" s="34" t="s">
        <v>114</v>
      </c>
      <c r="D48" s="28" t="s">
        <v>77</v>
      </c>
      <c r="E48" s="28" t="s">
        <v>115</v>
      </c>
      <c r="F48" s="28" t="s">
        <v>207</v>
      </c>
      <c r="G48" s="52" t="s">
        <v>213</v>
      </c>
      <c r="H48" s="50" t="s">
        <v>189</v>
      </c>
      <c r="I48" s="58"/>
      <c r="J48" s="29" t="s">
        <v>189</v>
      </c>
      <c r="K48" s="50" t="s">
        <v>189</v>
      </c>
      <c r="L48" s="52" t="s">
        <v>177</v>
      </c>
      <c r="M48" s="29" t="s">
        <v>177</v>
      </c>
      <c r="N48" s="29" t="s">
        <v>189</v>
      </c>
      <c r="O48" s="3" t="s">
        <v>177</v>
      </c>
      <c r="P48" s="3" t="s">
        <v>177</v>
      </c>
      <c r="Q48" s="61" t="s">
        <v>177</v>
      </c>
      <c r="R48" s="52" t="s">
        <v>177</v>
      </c>
      <c r="S48" s="29" t="s">
        <v>189</v>
      </c>
      <c r="T48" s="3" t="s">
        <v>177</v>
      </c>
      <c r="U48" s="3" t="s">
        <v>177</v>
      </c>
      <c r="V48" s="3" t="s">
        <v>177</v>
      </c>
      <c r="W48" s="3" t="s">
        <v>177</v>
      </c>
      <c r="X48" s="3" t="s">
        <v>177</v>
      </c>
      <c r="Y48" s="3" t="s">
        <v>177</v>
      </c>
      <c r="Z48" s="64">
        <v>2018</v>
      </c>
      <c r="AA48" s="12"/>
    </row>
    <row r="49" spans="1:27" s="32" customFormat="1" ht="39.950000000000003" customHeight="1" x14ac:dyDescent="0.25">
      <c r="A49" s="3">
        <v>67856</v>
      </c>
      <c r="B49" s="12" t="s">
        <v>149</v>
      </c>
      <c r="C49" s="34" t="s">
        <v>150</v>
      </c>
      <c r="D49" s="28" t="s">
        <v>92</v>
      </c>
      <c r="E49" s="28" t="s">
        <v>151</v>
      </c>
      <c r="F49" s="28" t="s">
        <v>63</v>
      </c>
      <c r="G49" s="52" t="s">
        <v>213</v>
      </c>
      <c r="H49" s="50" t="s">
        <v>189</v>
      </c>
      <c r="I49" s="58"/>
      <c r="J49" s="29" t="s">
        <v>189</v>
      </c>
      <c r="K49" s="50" t="s">
        <v>189</v>
      </c>
      <c r="L49" s="52" t="s">
        <v>177</v>
      </c>
      <c r="M49" s="29" t="s">
        <v>177</v>
      </c>
      <c r="N49" s="29" t="s">
        <v>189</v>
      </c>
      <c r="O49" s="3" t="s">
        <v>177</v>
      </c>
      <c r="P49" s="3" t="s">
        <v>177</v>
      </c>
      <c r="Q49" s="61" t="s">
        <v>177</v>
      </c>
      <c r="R49" s="52" t="s">
        <v>177</v>
      </c>
      <c r="S49" s="29" t="s">
        <v>189</v>
      </c>
      <c r="T49" s="3" t="s">
        <v>177</v>
      </c>
      <c r="U49" s="3" t="s">
        <v>177</v>
      </c>
      <c r="V49" s="3" t="s">
        <v>177</v>
      </c>
      <c r="W49" s="3" t="s">
        <v>177</v>
      </c>
      <c r="X49" s="3" t="s">
        <v>177</v>
      </c>
      <c r="Y49" s="3" t="s">
        <v>177</v>
      </c>
      <c r="Z49" s="64">
        <v>2018</v>
      </c>
      <c r="AA49" s="12"/>
    </row>
    <row r="50" spans="1:27" s="32" customFormat="1" ht="39.950000000000003" customHeight="1" x14ac:dyDescent="0.25">
      <c r="A50" s="3">
        <v>65848</v>
      </c>
      <c r="B50" s="12" t="s">
        <v>89</v>
      </c>
      <c r="C50" s="34" t="s">
        <v>90</v>
      </c>
      <c r="D50" s="28" t="s">
        <v>92</v>
      </c>
      <c r="E50" s="28" t="s">
        <v>66</v>
      </c>
      <c r="F50" s="28" t="s">
        <v>91</v>
      </c>
      <c r="G50" s="52" t="s">
        <v>213</v>
      </c>
      <c r="H50" s="50" t="s">
        <v>189</v>
      </c>
      <c r="I50" s="58"/>
      <c r="J50" s="29" t="s">
        <v>189</v>
      </c>
      <c r="K50" s="50" t="s">
        <v>189</v>
      </c>
      <c r="L50" s="52" t="s">
        <v>177</v>
      </c>
      <c r="M50" s="29" t="s">
        <v>177</v>
      </c>
      <c r="N50" s="29" t="s">
        <v>189</v>
      </c>
      <c r="O50" s="3" t="s">
        <v>177</v>
      </c>
      <c r="P50" s="3" t="s">
        <v>177</v>
      </c>
      <c r="Q50" s="61" t="s">
        <v>177</v>
      </c>
      <c r="R50" s="52" t="s">
        <v>177</v>
      </c>
      <c r="S50" s="29" t="s">
        <v>189</v>
      </c>
      <c r="T50" s="3" t="s">
        <v>177</v>
      </c>
      <c r="U50" s="3" t="s">
        <v>177</v>
      </c>
      <c r="V50" s="3" t="s">
        <v>177</v>
      </c>
      <c r="W50" s="3" t="s">
        <v>177</v>
      </c>
      <c r="X50" s="3" t="s">
        <v>177</v>
      </c>
      <c r="Y50" s="3" t="s">
        <v>177</v>
      </c>
      <c r="Z50" s="64" t="s">
        <v>199</v>
      </c>
      <c r="AA50" s="12"/>
    </row>
    <row r="51" spans="1:27" s="32" customFormat="1" ht="39.950000000000003" customHeight="1" x14ac:dyDescent="0.25">
      <c r="A51" s="3">
        <v>67196</v>
      </c>
      <c r="B51" s="12" t="s">
        <v>127</v>
      </c>
      <c r="C51" s="34" t="s">
        <v>128</v>
      </c>
      <c r="D51" s="28" t="s">
        <v>92</v>
      </c>
      <c r="E51" s="28" t="s">
        <v>129</v>
      </c>
      <c r="F51" s="28" t="s">
        <v>13</v>
      </c>
      <c r="G51" s="52" t="s">
        <v>213</v>
      </c>
      <c r="H51" s="50" t="s">
        <v>189</v>
      </c>
      <c r="I51" s="58"/>
      <c r="J51" s="29" t="s">
        <v>189</v>
      </c>
      <c r="K51" s="50" t="s">
        <v>189</v>
      </c>
      <c r="L51" s="52" t="s">
        <v>177</v>
      </c>
      <c r="M51" s="29" t="s">
        <v>177</v>
      </c>
      <c r="N51" s="29" t="s">
        <v>189</v>
      </c>
      <c r="O51" s="3" t="s">
        <v>177</v>
      </c>
      <c r="P51" s="3" t="s">
        <v>177</v>
      </c>
      <c r="Q51" s="61" t="s">
        <v>177</v>
      </c>
      <c r="R51" s="52" t="s">
        <v>177</v>
      </c>
      <c r="S51" s="29" t="s">
        <v>189</v>
      </c>
      <c r="T51" s="3" t="s">
        <v>177</v>
      </c>
      <c r="U51" s="3" t="s">
        <v>177</v>
      </c>
      <c r="V51" s="3" t="s">
        <v>177</v>
      </c>
      <c r="W51" s="3" t="s">
        <v>177</v>
      </c>
      <c r="X51" s="3" t="s">
        <v>177</v>
      </c>
      <c r="Y51" s="3" t="s">
        <v>177</v>
      </c>
      <c r="Z51" s="64">
        <v>2018</v>
      </c>
      <c r="AA51" s="12"/>
    </row>
    <row r="52" spans="1:27" s="32" customFormat="1" ht="39.950000000000003" customHeight="1" x14ac:dyDescent="0.25">
      <c r="A52" s="3">
        <v>66259</v>
      </c>
      <c r="B52" s="12" t="s">
        <v>116</v>
      </c>
      <c r="C52" s="34" t="s">
        <v>117</v>
      </c>
      <c r="D52" s="28" t="s">
        <v>92</v>
      </c>
      <c r="E52" s="28" t="s">
        <v>22</v>
      </c>
      <c r="F52" s="28" t="s">
        <v>23</v>
      </c>
      <c r="G52" s="52" t="s">
        <v>213</v>
      </c>
      <c r="H52" s="50" t="s">
        <v>189</v>
      </c>
      <c r="I52" s="58"/>
      <c r="J52" s="29" t="s">
        <v>189</v>
      </c>
      <c r="K52" s="50" t="s">
        <v>189</v>
      </c>
      <c r="L52" s="52" t="s">
        <v>177</v>
      </c>
      <c r="M52" s="29" t="s">
        <v>177</v>
      </c>
      <c r="N52" s="29" t="s">
        <v>189</v>
      </c>
      <c r="O52" s="3" t="s">
        <v>177</v>
      </c>
      <c r="P52" s="3" t="s">
        <v>177</v>
      </c>
      <c r="Q52" s="61" t="s">
        <v>177</v>
      </c>
      <c r="R52" s="52" t="s">
        <v>177</v>
      </c>
      <c r="S52" s="29" t="s">
        <v>189</v>
      </c>
      <c r="T52" s="3" t="s">
        <v>177</v>
      </c>
      <c r="U52" s="3" t="s">
        <v>177</v>
      </c>
      <c r="V52" s="3" t="s">
        <v>177</v>
      </c>
      <c r="W52" s="3" t="s">
        <v>177</v>
      </c>
      <c r="X52" s="3" t="s">
        <v>177</v>
      </c>
      <c r="Y52" s="3" t="s">
        <v>177</v>
      </c>
      <c r="Z52" s="64" t="s">
        <v>199</v>
      </c>
      <c r="AA52" s="12"/>
    </row>
    <row r="53" spans="1:27" s="32" customFormat="1" ht="39.950000000000003" customHeight="1" x14ac:dyDescent="0.25">
      <c r="A53" s="3">
        <v>65871</v>
      </c>
      <c r="B53" s="12" t="s">
        <v>93</v>
      </c>
      <c r="C53" s="34" t="s">
        <v>94</v>
      </c>
      <c r="D53" s="28" t="s">
        <v>92</v>
      </c>
      <c r="E53" s="28" t="s">
        <v>95</v>
      </c>
      <c r="F53" s="28" t="s">
        <v>91</v>
      </c>
      <c r="G53" s="52" t="s">
        <v>213</v>
      </c>
      <c r="H53" s="50" t="s">
        <v>189</v>
      </c>
      <c r="I53" s="58"/>
      <c r="J53" s="29" t="s">
        <v>189</v>
      </c>
      <c r="K53" s="50" t="s">
        <v>189</v>
      </c>
      <c r="L53" s="52" t="s">
        <v>177</v>
      </c>
      <c r="M53" s="29" t="s">
        <v>177</v>
      </c>
      <c r="N53" s="29" t="s">
        <v>189</v>
      </c>
      <c r="O53" s="3" t="s">
        <v>177</v>
      </c>
      <c r="P53" s="3" t="s">
        <v>177</v>
      </c>
      <c r="Q53" s="61" t="s">
        <v>177</v>
      </c>
      <c r="R53" s="52" t="s">
        <v>177</v>
      </c>
      <c r="S53" s="29" t="s">
        <v>189</v>
      </c>
      <c r="T53" s="3" t="s">
        <v>177</v>
      </c>
      <c r="U53" s="3" t="s">
        <v>177</v>
      </c>
      <c r="V53" s="3" t="s">
        <v>177</v>
      </c>
      <c r="W53" s="3" t="s">
        <v>177</v>
      </c>
      <c r="X53" s="3" t="s">
        <v>177</v>
      </c>
      <c r="Y53" s="3" t="s">
        <v>177</v>
      </c>
      <c r="Z53" s="64">
        <v>2020</v>
      </c>
      <c r="AA53" s="12"/>
    </row>
    <row r="54" spans="1:27" s="32" customFormat="1" ht="39.950000000000003" customHeight="1" x14ac:dyDescent="0.25">
      <c r="A54" s="3">
        <v>66308</v>
      </c>
      <c r="B54" s="12" t="s">
        <v>118</v>
      </c>
      <c r="C54" s="34" t="s">
        <v>119</v>
      </c>
      <c r="D54" s="28" t="s">
        <v>92</v>
      </c>
      <c r="E54" s="28" t="s">
        <v>120</v>
      </c>
      <c r="F54" s="28" t="s">
        <v>121</v>
      </c>
      <c r="G54" s="52" t="s">
        <v>213</v>
      </c>
      <c r="H54" s="50" t="s">
        <v>189</v>
      </c>
      <c r="I54" s="58"/>
      <c r="J54" s="29" t="s">
        <v>189</v>
      </c>
      <c r="K54" s="50" t="s">
        <v>189</v>
      </c>
      <c r="L54" s="52" t="s">
        <v>177</v>
      </c>
      <c r="M54" s="29" t="s">
        <v>177</v>
      </c>
      <c r="N54" s="29" t="s">
        <v>189</v>
      </c>
      <c r="O54" s="3" t="s">
        <v>177</v>
      </c>
      <c r="P54" s="3" t="s">
        <v>177</v>
      </c>
      <c r="Q54" s="61" t="s">
        <v>177</v>
      </c>
      <c r="R54" s="52" t="s">
        <v>177</v>
      </c>
      <c r="S54" s="29" t="s">
        <v>177</v>
      </c>
      <c r="T54" s="3" t="s">
        <v>177</v>
      </c>
      <c r="U54" s="3" t="s">
        <v>177</v>
      </c>
      <c r="V54" s="3" t="s">
        <v>177</v>
      </c>
      <c r="W54" s="3" t="s">
        <v>177</v>
      </c>
      <c r="X54" s="3" t="s">
        <v>177</v>
      </c>
      <c r="Y54" s="3" t="s">
        <v>177</v>
      </c>
      <c r="Z54" s="64">
        <v>2018</v>
      </c>
      <c r="AA54" s="12"/>
    </row>
    <row r="55" spans="1:27" s="32" customFormat="1" ht="39.950000000000003" customHeight="1" x14ac:dyDescent="0.25">
      <c r="A55" s="3">
        <v>66049</v>
      </c>
      <c r="B55" s="12" t="s">
        <v>101</v>
      </c>
      <c r="C55" s="34" t="s">
        <v>102</v>
      </c>
      <c r="D55" s="28" t="s">
        <v>92</v>
      </c>
      <c r="E55" s="28" t="s">
        <v>381</v>
      </c>
      <c r="F55" s="28" t="s">
        <v>41</v>
      </c>
      <c r="G55" s="52" t="s">
        <v>213</v>
      </c>
      <c r="H55" s="50" t="s">
        <v>189</v>
      </c>
      <c r="I55" s="58"/>
      <c r="J55" s="29" t="s">
        <v>189</v>
      </c>
      <c r="K55" s="50" t="s">
        <v>189</v>
      </c>
      <c r="L55" s="52" t="s">
        <v>177</v>
      </c>
      <c r="M55" s="29" t="s">
        <v>177</v>
      </c>
      <c r="N55" s="29" t="s">
        <v>189</v>
      </c>
      <c r="O55" s="3" t="s">
        <v>177</v>
      </c>
      <c r="P55" s="3" t="s">
        <v>177</v>
      </c>
      <c r="Q55" s="61" t="s">
        <v>177</v>
      </c>
      <c r="R55" s="52" t="s">
        <v>177</v>
      </c>
      <c r="S55" s="29" t="s">
        <v>189</v>
      </c>
      <c r="T55" s="3" t="s">
        <v>177</v>
      </c>
      <c r="U55" s="3" t="s">
        <v>177</v>
      </c>
      <c r="V55" s="3" t="s">
        <v>177</v>
      </c>
      <c r="W55" s="3" t="s">
        <v>177</v>
      </c>
      <c r="X55" s="3" t="s">
        <v>177</v>
      </c>
      <c r="Y55" s="3" t="s">
        <v>177</v>
      </c>
      <c r="Z55" s="64">
        <v>2021</v>
      </c>
      <c r="AA55" s="12"/>
    </row>
    <row r="56" spans="1:27" s="32" customFormat="1" ht="39.950000000000003" customHeight="1" x14ac:dyDescent="0.25">
      <c r="A56" s="3">
        <v>67007</v>
      </c>
      <c r="B56" s="12" t="s">
        <v>122</v>
      </c>
      <c r="C56" s="34" t="s">
        <v>123</v>
      </c>
      <c r="D56" s="28" t="s">
        <v>92</v>
      </c>
      <c r="E56" s="28" t="s">
        <v>381</v>
      </c>
      <c r="F56" s="28" t="s">
        <v>41</v>
      </c>
      <c r="G56" s="52" t="s">
        <v>213</v>
      </c>
      <c r="H56" s="50" t="s">
        <v>189</v>
      </c>
      <c r="I56" s="58"/>
      <c r="J56" s="29" t="s">
        <v>189</v>
      </c>
      <c r="K56" s="50" t="s">
        <v>189</v>
      </c>
      <c r="L56" s="52" t="s">
        <v>177</v>
      </c>
      <c r="M56" s="29" t="s">
        <v>177</v>
      </c>
      <c r="N56" s="29" t="s">
        <v>189</v>
      </c>
      <c r="O56" s="3" t="s">
        <v>177</v>
      </c>
      <c r="P56" s="3" t="s">
        <v>177</v>
      </c>
      <c r="Q56" s="61" t="s">
        <v>177</v>
      </c>
      <c r="R56" s="52" t="s">
        <v>177</v>
      </c>
      <c r="S56" s="29" t="s">
        <v>189</v>
      </c>
      <c r="T56" s="3" t="s">
        <v>177</v>
      </c>
      <c r="U56" s="3" t="s">
        <v>177</v>
      </c>
      <c r="V56" s="3" t="s">
        <v>177</v>
      </c>
      <c r="W56" s="3" t="s">
        <v>177</v>
      </c>
      <c r="X56" s="3" t="s">
        <v>177</v>
      </c>
      <c r="Y56" s="3" t="s">
        <v>177</v>
      </c>
      <c r="Z56" s="64" t="s">
        <v>199</v>
      </c>
      <c r="AA56" s="12"/>
    </row>
    <row r="57" spans="1:27" s="32" customFormat="1" ht="39.950000000000003" customHeight="1" x14ac:dyDescent="0.25">
      <c r="A57" s="3">
        <v>67784</v>
      </c>
      <c r="B57" s="12" t="s">
        <v>142</v>
      </c>
      <c r="C57" s="34" t="s">
        <v>143</v>
      </c>
      <c r="D57" s="28" t="s">
        <v>92</v>
      </c>
      <c r="E57" s="28" t="s">
        <v>381</v>
      </c>
      <c r="F57" s="28" t="s">
        <v>41</v>
      </c>
      <c r="G57" s="52" t="s">
        <v>213</v>
      </c>
      <c r="H57" s="50" t="s">
        <v>189</v>
      </c>
      <c r="I57" s="58"/>
      <c r="J57" s="29" t="s">
        <v>189</v>
      </c>
      <c r="K57" s="50" t="s">
        <v>189</v>
      </c>
      <c r="L57" s="52" t="s">
        <v>177</v>
      </c>
      <c r="M57" s="29" t="s">
        <v>177</v>
      </c>
      <c r="N57" s="29" t="s">
        <v>189</v>
      </c>
      <c r="O57" s="3" t="s">
        <v>177</v>
      </c>
      <c r="P57" s="3" t="s">
        <v>177</v>
      </c>
      <c r="Q57" s="61" t="s">
        <v>177</v>
      </c>
      <c r="R57" s="52" t="s">
        <v>177</v>
      </c>
      <c r="S57" s="29" t="s">
        <v>189</v>
      </c>
      <c r="T57" s="3" t="s">
        <v>177</v>
      </c>
      <c r="U57" s="3" t="s">
        <v>177</v>
      </c>
      <c r="V57" s="3" t="s">
        <v>177</v>
      </c>
      <c r="W57" s="3" t="s">
        <v>177</v>
      </c>
      <c r="X57" s="3" t="s">
        <v>177</v>
      </c>
      <c r="Y57" s="3" t="s">
        <v>177</v>
      </c>
      <c r="Z57" s="64">
        <v>2018</v>
      </c>
      <c r="AA57" s="12"/>
    </row>
    <row r="58" spans="1:27" s="32" customFormat="1" ht="39.950000000000003" customHeight="1" x14ac:dyDescent="0.25">
      <c r="A58" s="3">
        <v>67150</v>
      </c>
      <c r="B58" s="12" t="s">
        <v>124</v>
      </c>
      <c r="C58" s="34" t="s">
        <v>125</v>
      </c>
      <c r="D58" s="28" t="s">
        <v>92</v>
      </c>
      <c r="E58" s="28" t="s">
        <v>126</v>
      </c>
      <c r="F58" s="28" t="s">
        <v>99</v>
      </c>
      <c r="G58" s="52" t="s">
        <v>213</v>
      </c>
      <c r="H58" s="50" t="s">
        <v>189</v>
      </c>
      <c r="I58" s="58"/>
      <c r="J58" s="29" t="s">
        <v>189</v>
      </c>
      <c r="K58" s="50" t="s">
        <v>189</v>
      </c>
      <c r="L58" s="52" t="s">
        <v>177</v>
      </c>
      <c r="M58" s="29" t="s">
        <v>177</v>
      </c>
      <c r="N58" s="29" t="s">
        <v>189</v>
      </c>
      <c r="O58" s="3" t="s">
        <v>177</v>
      </c>
      <c r="P58" s="3" t="s">
        <v>177</v>
      </c>
      <c r="Q58" s="61" t="s">
        <v>177</v>
      </c>
      <c r="R58" s="52" t="s">
        <v>177</v>
      </c>
      <c r="S58" s="29" t="s">
        <v>189</v>
      </c>
      <c r="T58" s="3" t="s">
        <v>177</v>
      </c>
      <c r="U58" s="3" t="s">
        <v>177</v>
      </c>
      <c r="V58" s="3" t="s">
        <v>177</v>
      </c>
      <c r="W58" s="3" t="s">
        <v>177</v>
      </c>
      <c r="X58" s="3" t="s">
        <v>177</v>
      </c>
      <c r="Y58" s="3" t="s">
        <v>177</v>
      </c>
      <c r="Z58" s="64" t="s">
        <v>199</v>
      </c>
      <c r="AA58" s="12"/>
    </row>
    <row r="59" spans="1:27" s="32" customFormat="1" ht="39.950000000000003" customHeight="1" x14ac:dyDescent="0.25">
      <c r="A59" s="3">
        <v>67913</v>
      </c>
      <c r="B59" s="12" t="s">
        <v>152</v>
      </c>
      <c r="C59" s="34" t="s">
        <v>153</v>
      </c>
      <c r="D59" s="28" t="s">
        <v>92</v>
      </c>
      <c r="E59" s="28" t="s">
        <v>154</v>
      </c>
      <c r="F59" s="28" t="s">
        <v>348</v>
      </c>
      <c r="G59" s="52" t="s">
        <v>213</v>
      </c>
      <c r="H59" s="50" t="s">
        <v>189</v>
      </c>
      <c r="I59" s="58"/>
      <c r="J59" s="29" t="s">
        <v>189</v>
      </c>
      <c r="K59" s="50" t="s">
        <v>189</v>
      </c>
      <c r="L59" s="52" t="s">
        <v>177</v>
      </c>
      <c r="M59" s="29" t="s">
        <v>177</v>
      </c>
      <c r="N59" s="29" t="s">
        <v>189</v>
      </c>
      <c r="O59" s="3" t="s">
        <v>177</v>
      </c>
      <c r="P59" s="3" t="s">
        <v>177</v>
      </c>
      <c r="Q59" s="61" t="s">
        <v>177</v>
      </c>
      <c r="R59" s="52" t="s">
        <v>177</v>
      </c>
      <c r="S59" s="29" t="s">
        <v>189</v>
      </c>
      <c r="T59" s="3" t="s">
        <v>177</v>
      </c>
      <c r="U59" s="3" t="s">
        <v>177</v>
      </c>
      <c r="V59" s="3" t="s">
        <v>177</v>
      </c>
      <c r="W59" s="3" t="s">
        <v>177</v>
      </c>
      <c r="X59" s="3" t="s">
        <v>177</v>
      </c>
      <c r="Y59" s="3" t="s">
        <v>177</v>
      </c>
      <c r="Z59" s="64">
        <v>2018</v>
      </c>
      <c r="AA59" s="12"/>
    </row>
    <row r="60" spans="1:27" s="32" customFormat="1" ht="39.950000000000003" customHeight="1" x14ac:dyDescent="0.25">
      <c r="A60" s="3">
        <v>67285</v>
      </c>
      <c r="B60" s="12" t="s">
        <v>139</v>
      </c>
      <c r="C60" s="34" t="s">
        <v>140</v>
      </c>
      <c r="D60" s="28" t="s">
        <v>92</v>
      </c>
      <c r="E60" s="28" t="s">
        <v>174</v>
      </c>
      <c r="F60" s="28" t="s">
        <v>141</v>
      </c>
      <c r="G60" s="52" t="s">
        <v>213</v>
      </c>
      <c r="H60" s="50" t="s">
        <v>189</v>
      </c>
      <c r="I60" s="58"/>
      <c r="J60" s="29" t="s">
        <v>189</v>
      </c>
      <c r="K60" s="50" t="s">
        <v>189</v>
      </c>
      <c r="L60" s="52" t="s">
        <v>177</v>
      </c>
      <c r="M60" s="29" t="s">
        <v>177</v>
      </c>
      <c r="N60" s="29" t="s">
        <v>189</v>
      </c>
      <c r="O60" s="3" t="s">
        <v>177</v>
      </c>
      <c r="P60" s="3" t="s">
        <v>177</v>
      </c>
      <c r="Q60" s="61" t="s">
        <v>177</v>
      </c>
      <c r="R60" s="52" t="s">
        <v>177</v>
      </c>
      <c r="S60" s="29" t="s">
        <v>189</v>
      </c>
      <c r="T60" s="3" t="s">
        <v>177</v>
      </c>
      <c r="U60" s="3" t="s">
        <v>177</v>
      </c>
      <c r="V60" s="3" t="s">
        <v>177</v>
      </c>
      <c r="W60" s="3" t="s">
        <v>177</v>
      </c>
      <c r="X60" s="3" t="s">
        <v>177</v>
      </c>
      <c r="Y60" s="3" t="s">
        <v>177</v>
      </c>
      <c r="Z60" s="64">
        <v>2018</v>
      </c>
      <c r="AA60" s="12"/>
    </row>
    <row r="61" spans="1:27" s="32" customFormat="1" ht="39.950000000000003" customHeight="1" x14ac:dyDescent="0.25">
      <c r="A61" s="3">
        <v>78067</v>
      </c>
      <c r="B61" s="12" t="s">
        <v>162</v>
      </c>
      <c r="C61" s="34" t="s">
        <v>163</v>
      </c>
      <c r="D61" s="28" t="s">
        <v>148</v>
      </c>
      <c r="E61" s="28" t="s">
        <v>164</v>
      </c>
      <c r="F61" s="28" t="s">
        <v>355</v>
      </c>
      <c r="G61" s="52" t="s">
        <v>213</v>
      </c>
      <c r="H61" s="50" t="s">
        <v>189</v>
      </c>
      <c r="I61" s="58"/>
      <c r="J61" s="29" t="s">
        <v>189</v>
      </c>
      <c r="K61" s="50" t="s">
        <v>189</v>
      </c>
      <c r="L61" s="52" t="s">
        <v>177</v>
      </c>
      <c r="M61" s="29" t="s">
        <v>189</v>
      </c>
      <c r="N61" s="29" t="s">
        <v>189</v>
      </c>
      <c r="O61" s="3" t="s">
        <v>177</v>
      </c>
      <c r="P61" s="3" t="s">
        <v>177</v>
      </c>
      <c r="Q61" s="61" t="s">
        <v>177</v>
      </c>
      <c r="R61" s="52" t="s">
        <v>177</v>
      </c>
      <c r="S61" s="29" t="s">
        <v>189</v>
      </c>
      <c r="T61" s="3" t="s">
        <v>177</v>
      </c>
      <c r="U61" s="3" t="s">
        <v>177</v>
      </c>
      <c r="V61" s="3" t="s">
        <v>177</v>
      </c>
      <c r="W61" s="3" t="s">
        <v>177</v>
      </c>
      <c r="X61" s="3" t="s">
        <v>177</v>
      </c>
      <c r="Y61" s="3" t="s">
        <v>177</v>
      </c>
      <c r="Z61" s="64">
        <v>2018</v>
      </c>
      <c r="AA61" s="12"/>
    </row>
    <row r="62" spans="1:27" s="32" customFormat="1" ht="39.950000000000003" customHeight="1" x14ac:dyDescent="0.25">
      <c r="A62" s="3">
        <v>67850</v>
      </c>
      <c r="B62" s="12" t="s">
        <v>144</v>
      </c>
      <c r="C62" s="34" t="s">
        <v>145</v>
      </c>
      <c r="D62" s="28" t="s">
        <v>148</v>
      </c>
      <c r="E62" s="28" t="s">
        <v>146</v>
      </c>
      <c r="F62" s="28" t="s">
        <v>147</v>
      </c>
      <c r="G62" s="52" t="s">
        <v>213</v>
      </c>
      <c r="H62" s="50" t="s">
        <v>189</v>
      </c>
      <c r="I62" s="58"/>
      <c r="J62" s="29" t="s">
        <v>189</v>
      </c>
      <c r="K62" s="50" t="s">
        <v>189</v>
      </c>
      <c r="L62" s="52" t="s">
        <v>177</v>
      </c>
      <c r="M62" s="29" t="s">
        <v>177</v>
      </c>
      <c r="N62" s="29" t="s">
        <v>189</v>
      </c>
      <c r="O62" s="3" t="s">
        <v>177</v>
      </c>
      <c r="P62" s="3" t="s">
        <v>177</v>
      </c>
      <c r="Q62" s="61" t="s">
        <v>177</v>
      </c>
      <c r="R62" s="52" t="s">
        <v>177</v>
      </c>
      <c r="S62" s="29" t="s">
        <v>177</v>
      </c>
      <c r="T62" s="3" t="s">
        <v>177</v>
      </c>
      <c r="U62" s="3" t="s">
        <v>177</v>
      </c>
      <c r="V62" s="3" t="s">
        <v>177</v>
      </c>
      <c r="W62" s="3" t="s">
        <v>177</v>
      </c>
      <c r="X62" s="3" t="s">
        <v>177</v>
      </c>
      <c r="Y62" s="3" t="s">
        <v>177</v>
      </c>
      <c r="Z62" s="64">
        <v>2020</v>
      </c>
      <c r="AA62" s="12"/>
    </row>
    <row r="63" spans="1:27" s="32" customFormat="1" ht="39.950000000000003" customHeight="1" x14ac:dyDescent="0.25">
      <c r="A63" s="3">
        <v>78172</v>
      </c>
      <c r="B63" s="12" t="s">
        <v>170</v>
      </c>
      <c r="C63" s="34" t="s">
        <v>171</v>
      </c>
      <c r="D63" s="28" t="s">
        <v>148</v>
      </c>
      <c r="E63" s="28" t="s">
        <v>22</v>
      </c>
      <c r="F63" s="28" t="s">
        <v>23</v>
      </c>
      <c r="G63" s="52" t="s">
        <v>213</v>
      </c>
      <c r="H63" s="50" t="s">
        <v>189</v>
      </c>
      <c r="I63" s="58"/>
      <c r="J63" s="29" t="s">
        <v>189</v>
      </c>
      <c r="K63" s="50" t="s">
        <v>189</v>
      </c>
      <c r="L63" s="52" t="s">
        <v>177</v>
      </c>
      <c r="M63" s="29" t="s">
        <v>177</v>
      </c>
      <c r="N63" s="29" t="s">
        <v>189</v>
      </c>
      <c r="O63" s="3" t="s">
        <v>177</v>
      </c>
      <c r="P63" s="3" t="s">
        <v>177</v>
      </c>
      <c r="Q63" s="61" t="s">
        <v>177</v>
      </c>
      <c r="R63" s="52" t="s">
        <v>177</v>
      </c>
      <c r="S63" s="29" t="s">
        <v>177</v>
      </c>
      <c r="T63" s="3" t="s">
        <v>177</v>
      </c>
      <c r="U63" s="3" t="s">
        <v>177</v>
      </c>
      <c r="V63" s="3" t="s">
        <v>177</v>
      </c>
      <c r="W63" s="3" t="s">
        <v>177</v>
      </c>
      <c r="X63" s="3" t="s">
        <v>177</v>
      </c>
      <c r="Y63" s="3" t="s">
        <v>177</v>
      </c>
      <c r="Z63" s="64">
        <v>2021</v>
      </c>
      <c r="AA63" s="12"/>
    </row>
    <row r="64" spans="1:27" s="32" customFormat="1" ht="39.950000000000003" customHeight="1" x14ac:dyDescent="0.25">
      <c r="A64" s="3">
        <v>78593</v>
      </c>
      <c r="B64" s="12" t="s">
        <v>394</v>
      </c>
      <c r="C64" s="34" t="s">
        <v>168</v>
      </c>
      <c r="D64" s="28" t="s">
        <v>148</v>
      </c>
      <c r="E64" s="28" t="s">
        <v>169</v>
      </c>
      <c r="F64" s="28" t="s">
        <v>202</v>
      </c>
      <c r="G64" s="52" t="s">
        <v>213</v>
      </c>
      <c r="H64" s="50" t="s">
        <v>189</v>
      </c>
      <c r="I64" s="58"/>
      <c r="J64" s="29" t="s">
        <v>189</v>
      </c>
      <c r="K64" s="50" t="s">
        <v>189</v>
      </c>
      <c r="L64" s="52" t="s">
        <v>177</v>
      </c>
      <c r="M64" s="29" t="s">
        <v>177</v>
      </c>
      <c r="N64" s="29" t="s">
        <v>189</v>
      </c>
      <c r="O64" s="3" t="s">
        <v>177</v>
      </c>
      <c r="P64" s="3" t="s">
        <v>177</v>
      </c>
      <c r="Q64" s="61" t="s">
        <v>177</v>
      </c>
      <c r="R64" s="52" t="s">
        <v>177</v>
      </c>
      <c r="S64" s="29" t="s">
        <v>177</v>
      </c>
      <c r="T64" s="3" t="s">
        <v>177</v>
      </c>
      <c r="U64" s="3" t="s">
        <v>177</v>
      </c>
      <c r="V64" s="3" t="s">
        <v>177</v>
      </c>
      <c r="W64" s="3" t="s">
        <v>177</v>
      </c>
      <c r="X64" s="3" t="s">
        <v>177</v>
      </c>
      <c r="Y64" s="3" t="s">
        <v>177</v>
      </c>
      <c r="Z64" s="64">
        <v>2018</v>
      </c>
      <c r="AA64" s="12"/>
    </row>
    <row r="65" spans="1:27" s="32" customFormat="1" ht="39.950000000000003" customHeight="1" x14ac:dyDescent="0.25">
      <c r="A65" s="3">
        <v>79740</v>
      </c>
      <c r="B65" s="12" t="s">
        <v>393</v>
      </c>
      <c r="C65" s="34" t="s">
        <v>392</v>
      </c>
      <c r="D65" s="28" t="s">
        <v>148</v>
      </c>
      <c r="E65" s="28" t="s">
        <v>391</v>
      </c>
      <c r="F65" s="28" t="s">
        <v>390</v>
      </c>
      <c r="G65" s="52" t="s">
        <v>213</v>
      </c>
      <c r="H65" s="50" t="s">
        <v>177</v>
      </c>
      <c r="I65" s="58"/>
      <c r="J65" s="29" t="s">
        <v>189</v>
      </c>
      <c r="K65" s="50" t="s">
        <v>189</v>
      </c>
      <c r="L65" s="52" t="s">
        <v>177</v>
      </c>
      <c r="M65" s="29" t="s">
        <v>177</v>
      </c>
      <c r="N65" s="29" t="s">
        <v>177</v>
      </c>
      <c r="O65" s="3" t="s">
        <v>177</v>
      </c>
      <c r="P65" s="3" t="s">
        <v>177</v>
      </c>
      <c r="Q65" s="61" t="s">
        <v>177</v>
      </c>
      <c r="R65" s="52" t="s">
        <v>177</v>
      </c>
      <c r="S65" s="29" t="s">
        <v>177</v>
      </c>
      <c r="T65" s="3" t="s">
        <v>177</v>
      </c>
      <c r="U65" s="3" t="s">
        <v>177</v>
      </c>
      <c r="V65" s="3" t="s">
        <v>177</v>
      </c>
      <c r="W65" s="3" t="s">
        <v>177</v>
      </c>
      <c r="X65" s="3" t="s">
        <v>177</v>
      </c>
      <c r="Y65" s="3" t="s">
        <v>177</v>
      </c>
      <c r="Z65" s="64">
        <v>2021</v>
      </c>
      <c r="AA65" s="12"/>
    </row>
    <row r="66" spans="1:27" s="32" customFormat="1" ht="39.950000000000003" customHeight="1" x14ac:dyDescent="0.25">
      <c r="A66" s="3">
        <v>78858</v>
      </c>
      <c r="B66" s="12" t="s">
        <v>175</v>
      </c>
      <c r="C66" s="34" t="s">
        <v>176</v>
      </c>
      <c r="D66" s="28" t="s">
        <v>148</v>
      </c>
      <c r="E66" s="28" t="s">
        <v>200</v>
      </c>
      <c r="F66" s="28" t="s">
        <v>201</v>
      </c>
      <c r="G66" s="52" t="s">
        <v>213</v>
      </c>
      <c r="H66" s="50" t="s">
        <v>189</v>
      </c>
      <c r="I66" s="58"/>
      <c r="J66" s="29" t="s">
        <v>189</v>
      </c>
      <c r="K66" s="50" t="s">
        <v>189</v>
      </c>
      <c r="L66" s="52" t="s">
        <v>177</v>
      </c>
      <c r="M66" s="29" t="s">
        <v>177</v>
      </c>
      <c r="N66" s="29" t="s">
        <v>189</v>
      </c>
      <c r="O66" s="3" t="s">
        <v>177</v>
      </c>
      <c r="P66" s="3" t="s">
        <v>177</v>
      </c>
      <c r="Q66" s="61" t="s">
        <v>177</v>
      </c>
      <c r="R66" s="52" t="s">
        <v>177</v>
      </c>
      <c r="S66" s="29" t="s">
        <v>177</v>
      </c>
      <c r="T66" s="3" t="s">
        <v>177</v>
      </c>
      <c r="U66" s="3" t="s">
        <v>177</v>
      </c>
      <c r="V66" s="3" t="s">
        <v>177</v>
      </c>
      <c r="W66" s="3" t="s">
        <v>177</v>
      </c>
      <c r="X66" s="3" t="s">
        <v>177</v>
      </c>
      <c r="Y66" s="3" t="s">
        <v>177</v>
      </c>
      <c r="Z66" s="64">
        <v>2020</v>
      </c>
      <c r="AA66" s="12"/>
    </row>
    <row r="67" spans="1:27" s="32" customFormat="1" ht="39.950000000000003" customHeight="1" x14ac:dyDescent="0.25">
      <c r="A67" s="3">
        <v>78852</v>
      </c>
      <c r="B67" s="12" t="s">
        <v>172</v>
      </c>
      <c r="C67" s="34" t="s">
        <v>173</v>
      </c>
      <c r="D67" s="28" t="s">
        <v>148</v>
      </c>
      <c r="E67" s="28" t="s">
        <v>388</v>
      </c>
      <c r="F67" s="28" t="s">
        <v>14</v>
      </c>
      <c r="G67" s="52" t="s">
        <v>213</v>
      </c>
      <c r="H67" s="50" t="s">
        <v>189</v>
      </c>
      <c r="I67" s="58"/>
      <c r="J67" s="29" t="s">
        <v>189</v>
      </c>
      <c r="K67" s="50" t="s">
        <v>189</v>
      </c>
      <c r="L67" s="52" t="s">
        <v>177</v>
      </c>
      <c r="M67" s="29" t="s">
        <v>177</v>
      </c>
      <c r="N67" s="29" t="s">
        <v>189</v>
      </c>
      <c r="O67" s="3" t="s">
        <v>177</v>
      </c>
      <c r="P67" s="3" t="s">
        <v>177</v>
      </c>
      <c r="Q67" s="61" t="s">
        <v>177</v>
      </c>
      <c r="R67" s="52" t="s">
        <v>177</v>
      </c>
      <c r="S67" s="29" t="s">
        <v>189</v>
      </c>
      <c r="T67" s="3" t="s">
        <v>177</v>
      </c>
      <c r="U67" s="3" t="s">
        <v>177</v>
      </c>
      <c r="V67" s="3" t="s">
        <v>177</v>
      </c>
      <c r="W67" s="3" t="s">
        <v>177</v>
      </c>
      <c r="X67" s="3" t="s">
        <v>177</v>
      </c>
      <c r="Y67" s="3" t="s">
        <v>177</v>
      </c>
      <c r="Z67" s="64">
        <v>2019</v>
      </c>
      <c r="AA67" s="12"/>
    </row>
    <row r="68" spans="1:27" s="32" customFormat="1" ht="39.950000000000003" customHeight="1" x14ac:dyDescent="0.25">
      <c r="A68" s="3">
        <v>68022</v>
      </c>
      <c r="B68" s="12" t="s">
        <v>389</v>
      </c>
      <c r="C68" s="34" t="s">
        <v>204</v>
      </c>
      <c r="D68" s="28" t="s">
        <v>148</v>
      </c>
      <c r="E68" s="28" t="s">
        <v>205</v>
      </c>
      <c r="F68" s="28" t="s">
        <v>63</v>
      </c>
      <c r="G68" s="52" t="s">
        <v>213</v>
      </c>
      <c r="H68" s="50" t="s">
        <v>189</v>
      </c>
      <c r="I68" s="58"/>
      <c r="J68" s="29" t="s">
        <v>189</v>
      </c>
      <c r="K68" s="50" t="s">
        <v>189</v>
      </c>
      <c r="L68" s="52" t="s">
        <v>177</v>
      </c>
      <c r="M68" s="29" t="s">
        <v>177</v>
      </c>
      <c r="N68" s="29" t="s">
        <v>189</v>
      </c>
      <c r="O68" s="3" t="s">
        <v>177</v>
      </c>
      <c r="P68" s="3" t="s">
        <v>177</v>
      </c>
      <c r="Q68" s="61" t="s">
        <v>177</v>
      </c>
      <c r="R68" s="52" t="s">
        <v>177</v>
      </c>
      <c r="S68" s="29" t="s">
        <v>177</v>
      </c>
      <c r="T68" s="3" t="s">
        <v>177</v>
      </c>
      <c r="U68" s="3" t="s">
        <v>177</v>
      </c>
      <c r="V68" s="3" t="s">
        <v>177</v>
      </c>
      <c r="W68" s="3" t="s">
        <v>177</v>
      </c>
      <c r="X68" s="3" t="s">
        <v>177</v>
      </c>
      <c r="Y68" s="3" t="s">
        <v>177</v>
      </c>
      <c r="Z68" s="64">
        <v>2021</v>
      </c>
      <c r="AA68" s="12"/>
    </row>
    <row r="69" spans="1:27" s="32" customFormat="1" ht="39.950000000000003" customHeight="1" x14ac:dyDescent="0.25">
      <c r="A69" s="3">
        <v>78243</v>
      </c>
      <c r="B69" s="12" t="s">
        <v>385</v>
      </c>
      <c r="C69" s="34" t="s">
        <v>384</v>
      </c>
      <c r="D69" s="28" t="s">
        <v>210</v>
      </c>
      <c r="E69" s="28" t="s">
        <v>383</v>
      </c>
      <c r="F69" s="28" t="s">
        <v>382</v>
      </c>
      <c r="G69" s="52" t="s">
        <v>213</v>
      </c>
      <c r="H69" s="50" t="s">
        <v>177</v>
      </c>
      <c r="I69" s="58"/>
      <c r="J69" s="29" t="s">
        <v>189</v>
      </c>
      <c r="K69" s="50" t="s">
        <v>189</v>
      </c>
      <c r="L69" s="52" t="s">
        <v>177</v>
      </c>
      <c r="M69" s="29" t="s">
        <v>177</v>
      </c>
      <c r="N69" s="29" t="s">
        <v>177</v>
      </c>
      <c r="O69" s="3" t="s">
        <v>177</v>
      </c>
      <c r="P69" s="3" t="s">
        <v>177</v>
      </c>
      <c r="Q69" s="61" t="s">
        <v>177</v>
      </c>
      <c r="R69" s="52" t="s">
        <v>177</v>
      </c>
      <c r="S69" s="29" t="s">
        <v>177</v>
      </c>
      <c r="T69" s="3" t="s">
        <v>177</v>
      </c>
      <c r="U69" s="3" t="s">
        <v>177</v>
      </c>
      <c r="V69" s="3" t="s">
        <v>177</v>
      </c>
      <c r="W69" s="3" t="s">
        <v>177</v>
      </c>
      <c r="X69" s="3" t="s">
        <v>177</v>
      </c>
      <c r="Y69" s="3" t="s">
        <v>177</v>
      </c>
      <c r="Z69" s="64" t="s">
        <v>4654</v>
      </c>
      <c r="AA69" s="12"/>
    </row>
    <row r="70" spans="1:27" s="32" customFormat="1" ht="39.950000000000003" customHeight="1" x14ac:dyDescent="0.25">
      <c r="A70" s="3">
        <v>80495</v>
      </c>
      <c r="B70" s="12" t="s">
        <v>4011</v>
      </c>
      <c r="C70" s="34" t="s">
        <v>4012</v>
      </c>
      <c r="D70" s="28" t="s">
        <v>210</v>
      </c>
      <c r="E70" s="28" t="s">
        <v>4013</v>
      </c>
      <c r="F70" s="28" t="s">
        <v>41</v>
      </c>
      <c r="G70" s="52" t="s">
        <v>354</v>
      </c>
      <c r="H70" s="50" t="s">
        <v>177</v>
      </c>
      <c r="I70" s="58" t="s">
        <v>178</v>
      </c>
      <c r="J70" s="29" t="s">
        <v>177</v>
      </c>
      <c r="K70" s="50" t="s">
        <v>189</v>
      </c>
      <c r="L70" s="52" t="s">
        <v>189</v>
      </c>
      <c r="M70" s="29" t="s">
        <v>189</v>
      </c>
      <c r="N70" s="29" t="s">
        <v>189</v>
      </c>
      <c r="O70" s="3" t="s">
        <v>178</v>
      </c>
      <c r="P70" s="3"/>
      <c r="Q70" s="61"/>
      <c r="R70" s="52" t="s">
        <v>177</v>
      </c>
      <c r="S70" s="29" t="s">
        <v>177</v>
      </c>
      <c r="T70" s="3" t="s">
        <v>177</v>
      </c>
      <c r="U70" s="3" t="s">
        <v>177</v>
      </c>
      <c r="V70" s="3" t="s">
        <v>177</v>
      </c>
      <c r="W70" s="3" t="s">
        <v>177</v>
      </c>
      <c r="X70" s="3" t="s">
        <v>177</v>
      </c>
      <c r="Y70" s="3" t="s">
        <v>177</v>
      </c>
      <c r="Z70" s="64" t="s">
        <v>4654</v>
      </c>
      <c r="AA70" s="12"/>
    </row>
    <row r="71" spans="1:27" s="32" customFormat="1" ht="39.950000000000003" customHeight="1" x14ac:dyDescent="0.25">
      <c r="A71" s="3">
        <v>80406</v>
      </c>
      <c r="B71" s="12" t="s">
        <v>4007</v>
      </c>
      <c r="C71" s="34" t="s">
        <v>4008</v>
      </c>
      <c r="D71" s="28" t="s">
        <v>210</v>
      </c>
      <c r="E71" s="28" t="s">
        <v>146</v>
      </c>
      <c r="F71" s="28" t="s">
        <v>147</v>
      </c>
      <c r="G71" s="52" t="s">
        <v>354</v>
      </c>
      <c r="H71" s="50" t="s">
        <v>177</v>
      </c>
      <c r="I71" s="58" t="s">
        <v>178</v>
      </c>
      <c r="J71" s="29" t="s">
        <v>177</v>
      </c>
      <c r="K71" s="50" t="s">
        <v>189</v>
      </c>
      <c r="L71" s="52" t="s">
        <v>189</v>
      </c>
      <c r="M71" s="29" t="s">
        <v>189</v>
      </c>
      <c r="N71" s="29" t="s">
        <v>189</v>
      </c>
      <c r="O71" s="3" t="s">
        <v>178</v>
      </c>
      <c r="P71" s="3"/>
      <c r="Q71" s="61"/>
      <c r="R71" s="52" t="s">
        <v>177</v>
      </c>
      <c r="S71" s="29" t="s">
        <v>177</v>
      </c>
      <c r="T71" s="3" t="s">
        <v>177</v>
      </c>
      <c r="U71" s="3" t="s">
        <v>177</v>
      </c>
      <c r="V71" s="3" t="s">
        <v>177</v>
      </c>
      <c r="W71" s="3" t="s">
        <v>177</v>
      </c>
      <c r="X71" s="3" t="s">
        <v>177</v>
      </c>
      <c r="Y71" s="3" t="s">
        <v>177</v>
      </c>
      <c r="Z71" s="64" t="s">
        <v>4654</v>
      </c>
      <c r="AA71" s="12"/>
    </row>
    <row r="72" spans="1:27" s="32" customFormat="1" ht="39.950000000000003" customHeight="1" x14ac:dyDescent="0.25">
      <c r="A72" s="3">
        <v>81051</v>
      </c>
      <c r="B72" s="12" t="s">
        <v>4009</v>
      </c>
      <c r="C72" s="34" t="s">
        <v>4010</v>
      </c>
      <c r="D72" s="28" t="s">
        <v>210</v>
      </c>
      <c r="E72" s="28" t="s">
        <v>47</v>
      </c>
      <c r="F72" s="28" t="s">
        <v>48</v>
      </c>
      <c r="G72" s="52" t="s">
        <v>354</v>
      </c>
      <c r="H72" s="50" t="s">
        <v>177</v>
      </c>
      <c r="I72" s="58" t="s">
        <v>178</v>
      </c>
      <c r="J72" s="29" t="s">
        <v>177</v>
      </c>
      <c r="K72" s="50" t="s">
        <v>189</v>
      </c>
      <c r="L72" s="52" t="s">
        <v>189</v>
      </c>
      <c r="M72" s="29" t="s">
        <v>189</v>
      </c>
      <c r="N72" s="29" t="s">
        <v>189</v>
      </c>
      <c r="O72" s="3" t="s">
        <v>178</v>
      </c>
      <c r="P72" s="3"/>
      <c r="Q72" s="61"/>
      <c r="R72" s="52" t="s">
        <v>177</v>
      </c>
      <c r="S72" s="29" t="s">
        <v>177</v>
      </c>
      <c r="T72" s="3" t="s">
        <v>177</v>
      </c>
      <c r="U72" s="3" t="s">
        <v>177</v>
      </c>
      <c r="V72" s="3" t="s">
        <v>177</v>
      </c>
      <c r="W72" s="3" t="s">
        <v>177</v>
      </c>
      <c r="X72" s="3" t="s">
        <v>177</v>
      </c>
      <c r="Y72" s="3" t="s">
        <v>177</v>
      </c>
      <c r="Z72" s="64" t="s">
        <v>4654</v>
      </c>
      <c r="AA72" s="12"/>
    </row>
    <row r="73" spans="1:27" s="32" customFormat="1" ht="39.950000000000003" customHeight="1" x14ac:dyDescent="0.25">
      <c r="A73" s="3">
        <v>78170</v>
      </c>
      <c r="B73" s="12" t="s">
        <v>374</v>
      </c>
      <c r="C73" s="34" t="s">
        <v>373</v>
      </c>
      <c r="D73" s="28" t="s">
        <v>210</v>
      </c>
      <c r="E73" s="28" t="s">
        <v>372</v>
      </c>
      <c r="F73" s="28" t="s">
        <v>371</v>
      </c>
      <c r="G73" s="52" t="s">
        <v>213</v>
      </c>
      <c r="H73" s="50" t="s">
        <v>177</v>
      </c>
      <c r="I73" s="58"/>
      <c r="J73" s="29" t="s">
        <v>189</v>
      </c>
      <c r="K73" s="50" t="s">
        <v>189</v>
      </c>
      <c r="L73" s="52" t="s">
        <v>177</v>
      </c>
      <c r="M73" s="29" t="s">
        <v>177</v>
      </c>
      <c r="N73" s="29" t="s">
        <v>177</v>
      </c>
      <c r="O73" s="3" t="s">
        <v>177</v>
      </c>
      <c r="P73" s="3" t="s">
        <v>177</v>
      </c>
      <c r="Q73" s="61" t="s">
        <v>177</v>
      </c>
      <c r="R73" s="52" t="s">
        <v>177</v>
      </c>
      <c r="S73" s="29" t="s">
        <v>177</v>
      </c>
      <c r="T73" s="3" t="s">
        <v>177</v>
      </c>
      <c r="U73" s="3" t="s">
        <v>177</v>
      </c>
      <c r="V73" s="3" t="s">
        <v>177</v>
      </c>
      <c r="W73" s="3" t="s">
        <v>177</v>
      </c>
      <c r="X73" s="3" t="s">
        <v>177</v>
      </c>
      <c r="Y73" s="3" t="s">
        <v>177</v>
      </c>
      <c r="Z73" s="64" t="s">
        <v>4654</v>
      </c>
      <c r="AA73" s="12"/>
    </row>
    <row r="74" spans="1:27" s="32" customFormat="1" ht="39.950000000000003" customHeight="1" x14ac:dyDescent="0.25">
      <c r="A74" s="3">
        <v>80197</v>
      </c>
      <c r="B74" s="12" t="s">
        <v>387</v>
      </c>
      <c r="C74" s="34" t="s">
        <v>386</v>
      </c>
      <c r="D74" s="28" t="s">
        <v>210</v>
      </c>
      <c r="E74" s="28" t="s">
        <v>22</v>
      </c>
      <c r="F74" s="28" t="s">
        <v>23</v>
      </c>
      <c r="G74" s="52" t="s">
        <v>354</v>
      </c>
      <c r="H74" s="50" t="s">
        <v>177</v>
      </c>
      <c r="I74" s="58" t="s">
        <v>178</v>
      </c>
      <c r="J74" s="29" t="s">
        <v>177</v>
      </c>
      <c r="K74" s="50" t="s">
        <v>189</v>
      </c>
      <c r="L74" s="52" t="s">
        <v>189</v>
      </c>
      <c r="M74" s="29" t="s">
        <v>189</v>
      </c>
      <c r="N74" s="29" t="s">
        <v>189</v>
      </c>
      <c r="O74" s="3" t="s">
        <v>178</v>
      </c>
      <c r="P74" s="3"/>
      <c r="Q74" s="61"/>
      <c r="R74" s="52" t="s">
        <v>177</v>
      </c>
      <c r="S74" s="29" t="s">
        <v>177</v>
      </c>
      <c r="T74" s="3" t="s">
        <v>177</v>
      </c>
      <c r="U74" s="3" t="s">
        <v>177</v>
      </c>
      <c r="V74" s="3" t="s">
        <v>177</v>
      </c>
      <c r="W74" s="3" t="s">
        <v>177</v>
      </c>
      <c r="X74" s="3" t="s">
        <v>177</v>
      </c>
      <c r="Y74" s="3" t="s">
        <v>177</v>
      </c>
      <c r="Z74" s="64" t="s">
        <v>4654</v>
      </c>
      <c r="AA74" s="12"/>
    </row>
    <row r="75" spans="1:27" s="32" customFormat="1" ht="39.950000000000003" customHeight="1" x14ac:dyDescent="0.25">
      <c r="A75" s="3">
        <v>80875</v>
      </c>
      <c r="B75" s="12" t="s">
        <v>4003</v>
      </c>
      <c r="C75" s="34" t="s">
        <v>4004</v>
      </c>
      <c r="D75" s="28" t="s">
        <v>210</v>
      </c>
      <c r="E75" s="28" t="s">
        <v>2469</v>
      </c>
      <c r="F75" s="28" t="s">
        <v>390</v>
      </c>
      <c r="G75" s="52" t="s">
        <v>354</v>
      </c>
      <c r="H75" s="50" t="s">
        <v>177</v>
      </c>
      <c r="I75" s="58" t="s">
        <v>178</v>
      </c>
      <c r="J75" s="29" t="s">
        <v>177</v>
      </c>
      <c r="K75" s="50" t="s">
        <v>189</v>
      </c>
      <c r="L75" s="52" t="s">
        <v>189</v>
      </c>
      <c r="M75" s="29" t="s">
        <v>189</v>
      </c>
      <c r="N75" s="29" t="s">
        <v>189</v>
      </c>
      <c r="O75" s="3" t="s">
        <v>178</v>
      </c>
      <c r="P75" s="3"/>
      <c r="Q75" s="61"/>
      <c r="R75" s="52" t="s">
        <v>177</v>
      </c>
      <c r="S75" s="29" t="s">
        <v>177</v>
      </c>
      <c r="T75" s="3" t="s">
        <v>177</v>
      </c>
      <c r="U75" s="3" t="s">
        <v>177</v>
      </c>
      <c r="V75" s="3" t="s">
        <v>177</v>
      </c>
      <c r="W75" s="3" t="s">
        <v>177</v>
      </c>
      <c r="X75" s="3" t="s">
        <v>177</v>
      </c>
      <c r="Y75" s="3" t="s">
        <v>177</v>
      </c>
      <c r="Z75" s="64" t="s">
        <v>4654</v>
      </c>
      <c r="AA75" s="12"/>
    </row>
    <row r="76" spans="1:27" s="32" customFormat="1" ht="39.950000000000003" customHeight="1" x14ac:dyDescent="0.25">
      <c r="A76" s="3">
        <v>79201</v>
      </c>
      <c r="B76" s="12" t="s">
        <v>209</v>
      </c>
      <c r="C76" s="34" t="s">
        <v>208</v>
      </c>
      <c r="D76" s="28" t="s">
        <v>210</v>
      </c>
      <c r="E76" s="28" t="s">
        <v>381</v>
      </c>
      <c r="F76" s="28" t="s">
        <v>41</v>
      </c>
      <c r="G76" s="52" t="s">
        <v>213</v>
      </c>
      <c r="H76" s="50" t="s">
        <v>177</v>
      </c>
      <c r="I76" s="58"/>
      <c r="J76" s="29" t="s">
        <v>189</v>
      </c>
      <c r="K76" s="50" t="s">
        <v>189</v>
      </c>
      <c r="L76" s="52" t="s">
        <v>177</v>
      </c>
      <c r="M76" s="29" t="s">
        <v>177</v>
      </c>
      <c r="N76" s="29" t="s">
        <v>177</v>
      </c>
      <c r="O76" s="3" t="s">
        <v>177</v>
      </c>
      <c r="P76" s="3" t="s">
        <v>177</v>
      </c>
      <c r="Q76" s="61" t="s">
        <v>177</v>
      </c>
      <c r="R76" s="52" t="s">
        <v>177</v>
      </c>
      <c r="S76" s="29" t="s">
        <v>177</v>
      </c>
      <c r="T76" s="3" t="s">
        <v>177</v>
      </c>
      <c r="U76" s="3" t="s">
        <v>177</v>
      </c>
      <c r="V76" s="3" t="s">
        <v>177</v>
      </c>
      <c r="W76" s="3" t="s">
        <v>177</v>
      </c>
      <c r="X76" s="3" t="s">
        <v>177</v>
      </c>
      <c r="Y76" s="3" t="s">
        <v>177</v>
      </c>
      <c r="Z76" s="64" t="s">
        <v>4654</v>
      </c>
      <c r="AA76" s="12"/>
    </row>
    <row r="77" spans="1:27" s="32" customFormat="1" ht="39.950000000000003" customHeight="1" x14ac:dyDescent="0.25">
      <c r="A77" s="3">
        <v>80753</v>
      </c>
      <c r="B77" s="12" t="s">
        <v>4005</v>
      </c>
      <c r="C77" s="34" t="s">
        <v>4006</v>
      </c>
      <c r="D77" s="28" t="s">
        <v>210</v>
      </c>
      <c r="E77" s="28" t="s">
        <v>381</v>
      </c>
      <c r="F77" s="28" t="s">
        <v>41</v>
      </c>
      <c r="G77" s="52" t="s">
        <v>213</v>
      </c>
      <c r="H77" s="50" t="s">
        <v>177</v>
      </c>
      <c r="I77" s="58"/>
      <c r="J77" s="29" t="s">
        <v>189</v>
      </c>
      <c r="K77" s="50" t="s">
        <v>189</v>
      </c>
      <c r="L77" s="52" t="s">
        <v>177</v>
      </c>
      <c r="M77" s="29" t="s">
        <v>177</v>
      </c>
      <c r="N77" s="29" t="s">
        <v>177</v>
      </c>
      <c r="O77" s="3" t="s">
        <v>177</v>
      </c>
      <c r="P77" s="3" t="s">
        <v>177</v>
      </c>
      <c r="Q77" s="61" t="s">
        <v>177</v>
      </c>
      <c r="R77" s="52" t="s">
        <v>177</v>
      </c>
      <c r="S77" s="29" t="s">
        <v>177</v>
      </c>
      <c r="T77" s="3" t="s">
        <v>177</v>
      </c>
      <c r="U77" s="3" t="s">
        <v>177</v>
      </c>
      <c r="V77" s="3" t="s">
        <v>177</v>
      </c>
      <c r="W77" s="3" t="s">
        <v>177</v>
      </c>
      <c r="X77" s="3" t="s">
        <v>177</v>
      </c>
      <c r="Y77" s="3" t="s">
        <v>177</v>
      </c>
      <c r="Z77" s="64" t="s">
        <v>4654</v>
      </c>
      <c r="AA77" s="12"/>
    </row>
    <row r="78" spans="1:27" s="32" customFormat="1" ht="39.75" customHeight="1" thickBot="1" x14ac:dyDescent="0.3">
      <c r="A78" s="3">
        <v>81046</v>
      </c>
      <c r="B78" s="12" t="s">
        <v>379</v>
      </c>
      <c r="C78" s="34" t="s">
        <v>378</v>
      </c>
      <c r="D78" s="28" t="s">
        <v>210</v>
      </c>
      <c r="E78" s="28" t="s">
        <v>377</v>
      </c>
      <c r="F78" s="28" t="s">
        <v>375</v>
      </c>
      <c r="G78" s="53" t="s">
        <v>354</v>
      </c>
      <c r="H78" s="51" t="s">
        <v>177</v>
      </c>
      <c r="I78" s="59" t="s">
        <v>178</v>
      </c>
      <c r="J78" s="60" t="s">
        <v>177</v>
      </c>
      <c r="K78" s="51" t="s">
        <v>189</v>
      </c>
      <c r="L78" s="53" t="s">
        <v>189</v>
      </c>
      <c r="M78" s="60" t="s">
        <v>189</v>
      </c>
      <c r="N78" s="60" t="s">
        <v>189</v>
      </c>
      <c r="O78" s="62" t="s">
        <v>178</v>
      </c>
      <c r="P78" s="62"/>
      <c r="Q78" s="63"/>
      <c r="R78" s="53" t="s">
        <v>177</v>
      </c>
      <c r="S78" s="60" t="s">
        <v>177</v>
      </c>
      <c r="T78" s="62" t="s">
        <v>177</v>
      </c>
      <c r="U78" s="62" t="s">
        <v>177</v>
      </c>
      <c r="V78" s="62" t="s">
        <v>177</v>
      </c>
      <c r="W78" s="62" t="s">
        <v>177</v>
      </c>
      <c r="X78" s="62" t="s">
        <v>177</v>
      </c>
      <c r="Y78" s="62" t="s">
        <v>177</v>
      </c>
      <c r="Z78" s="65" t="s">
        <v>4654</v>
      </c>
      <c r="AA78" s="12"/>
    </row>
    <row r="79" spans="1:27" s="32" customFormat="1" ht="39.75" customHeight="1" x14ac:dyDescent="0.25">
      <c r="A79" s="3"/>
      <c r="B79" s="28"/>
      <c r="C79" s="28"/>
      <c r="D79" s="28"/>
      <c r="E79" s="28"/>
      <c r="F79" s="29"/>
      <c r="G79" s="3"/>
      <c r="H79" s="3"/>
      <c r="I79" s="3"/>
      <c r="J79" s="29"/>
      <c r="K79" s="29"/>
      <c r="L79" s="29"/>
      <c r="M79" s="3"/>
      <c r="N79" s="3"/>
      <c r="O79" s="3"/>
      <c r="P79" s="29"/>
      <c r="Q79" s="29"/>
      <c r="R79" s="3"/>
      <c r="S79" s="3"/>
      <c r="T79" s="3"/>
      <c r="U79" s="3"/>
      <c r="V79" s="3"/>
      <c r="W79" s="3"/>
      <c r="X79" s="6"/>
      <c r="Y79" s="12"/>
    </row>
    <row r="80" spans="1:27" ht="15" customHeight="1" x14ac:dyDescent="0.25">
      <c r="A80" s="14" t="s">
        <v>192</v>
      </c>
    </row>
    <row r="81" spans="1:25" s="12" customFormat="1" x14ac:dyDescent="0.25">
      <c r="A81" s="75" t="s">
        <v>193</v>
      </c>
      <c r="B81" s="75"/>
      <c r="C81" s="75"/>
      <c r="D81" s="75"/>
      <c r="E81" s="75"/>
      <c r="F81" s="75"/>
      <c r="G81" s="75"/>
      <c r="H81" s="75"/>
      <c r="I81" s="75"/>
      <c r="J81" s="75"/>
      <c r="K81" s="75"/>
      <c r="L81" s="75"/>
      <c r="M81" s="75"/>
      <c r="N81" s="75"/>
      <c r="O81" s="75"/>
      <c r="P81" s="75"/>
      <c r="Q81" s="75"/>
      <c r="R81" s="75"/>
      <c r="S81" s="75"/>
      <c r="T81" s="75"/>
      <c r="U81" s="75"/>
      <c r="V81" s="75"/>
      <c r="W81" s="75"/>
      <c r="X81" s="75"/>
    </row>
    <row r="82" spans="1:25" s="12" customFormat="1" ht="15" customHeight="1" x14ac:dyDescent="0.25">
      <c r="A82" s="75" t="s">
        <v>197</v>
      </c>
      <c r="B82" s="75"/>
      <c r="C82" s="75"/>
      <c r="D82" s="75"/>
      <c r="E82" s="75"/>
      <c r="F82" s="75"/>
      <c r="G82" s="75"/>
      <c r="H82" s="75"/>
      <c r="I82" s="75"/>
      <c r="J82" s="75"/>
      <c r="K82" s="75"/>
      <c r="L82" s="75"/>
      <c r="M82" s="75"/>
      <c r="N82" s="75"/>
      <c r="O82" s="75"/>
      <c r="P82" s="75"/>
      <c r="Q82" s="75"/>
      <c r="R82" s="75"/>
      <c r="S82" s="75"/>
      <c r="T82" s="75"/>
      <c r="U82" s="75"/>
      <c r="V82" s="75"/>
      <c r="W82" s="75"/>
      <c r="X82" s="75"/>
    </row>
    <row r="83" spans="1:25" s="12" customFormat="1" x14ac:dyDescent="0.25">
      <c r="A83" s="75" t="s">
        <v>194</v>
      </c>
      <c r="B83" s="75"/>
      <c r="C83" s="75"/>
      <c r="D83" s="75"/>
      <c r="E83" s="75"/>
      <c r="F83" s="75"/>
      <c r="G83" s="75"/>
      <c r="H83" s="75"/>
      <c r="I83" s="75"/>
      <c r="J83" s="75"/>
      <c r="K83" s="75"/>
      <c r="L83" s="75"/>
      <c r="M83" s="75"/>
      <c r="N83" s="75"/>
      <c r="O83" s="75"/>
      <c r="P83" s="75"/>
      <c r="Q83" s="75"/>
      <c r="R83" s="75"/>
      <c r="S83" s="75"/>
      <c r="T83" s="75"/>
      <c r="U83" s="75"/>
      <c r="V83" s="75"/>
      <c r="W83" s="75"/>
      <c r="X83" s="75"/>
    </row>
    <row r="84" spans="1:25" s="12" customFormat="1" ht="15" customHeight="1" x14ac:dyDescent="0.25">
      <c r="A84" s="75" t="s">
        <v>195</v>
      </c>
      <c r="B84" s="75"/>
      <c r="C84" s="75"/>
      <c r="D84" s="75"/>
      <c r="E84" s="75"/>
      <c r="F84" s="75"/>
      <c r="G84" s="75"/>
      <c r="H84" s="75"/>
      <c r="I84" s="75"/>
      <c r="J84" s="75"/>
      <c r="K84" s="75"/>
      <c r="L84" s="75"/>
      <c r="M84" s="75"/>
      <c r="N84" s="75"/>
      <c r="O84" s="75"/>
      <c r="P84" s="75"/>
      <c r="Q84" s="75"/>
      <c r="R84" s="75"/>
      <c r="S84" s="75"/>
      <c r="T84" s="75"/>
      <c r="U84" s="75"/>
      <c r="V84" s="75"/>
      <c r="W84" s="75"/>
      <c r="X84" s="75"/>
      <c r="Y84" s="15"/>
    </row>
    <row r="85" spans="1:25" s="12" customFormat="1" ht="15" customHeight="1"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6"/>
      <c r="Y85" s="15"/>
    </row>
    <row r="86" spans="1:25" ht="15" customHeight="1" x14ac:dyDescent="0.25">
      <c r="A86" s="14" t="s">
        <v>4676</v>
      </c>
    </row>
    <row r="87" spans="1:25" s="12" customFormat="1" x14ac:dyDescent="0.25">
      <c r="A87" s="75" t="s">
        <v>196</v>
      </c>
      <c r="B87" s="75"/>
      <c r="C87" s="75"/>
      <c r="D87" s="75"/>
      <c r="E87" s="75"/>
      <c r="F87" s="75"/>
      <c r="G87" s="75"/>
      <c r="H87" s="75"/>
      <c r="I87" s="75"/>
      <c r="J87" s="75"/>
      <c r="K87" s="75"/>
      <c r="L87" s="75"/>
      <c r="M87" s="75"/>
      <c r="N87" s="75"/>
      <c r="O87" s="75"/>
      <c r="P87" s="75"/>
      <c r="Q87" s="75"/>
      <c r="R87" s="75"/>
      <c r="S87" s="75"/>
      <c r="T87" s="75"/>
      <c r="U87" s="75"/>
      <c r="V87" s="75"/>
      <c r="W87" s="75"/>
      <c r="X87" s="75"/>
    </row>
    <row r="102" ht="69.95" customHeight="1" x14ac:dyDescent="0.25"/>
    <row r="103" ht="69.95" customHeight="1" x14ac:dyDescent="0.25"/>
    <row r="104" ht="69.95" customHeight="1" x14ac:dyDescent="0.25"/>
    <row r="105" ht="69.95" customHeight="1" x14ac:dyDescent="0.25"/>
    <row r="106" ht="69.95" customHeight="1" x14ac:dyDescent="0.25"/>
    <row r="107" ht="69.95" customHeight="1" x14ac:dyDescent="0.25"/>
    <row r="108" ht="69.95" customHeight="1" x14ac:dyDescent="0.25"/>
    <row r="109" ht="69.95" customHeight="1" x14ac:dyDescent="0.25"/>
    <row r="110" ht="69.95" customHeight="1" x14ac:dyDescent="0.25"/>
    <row r="111" ht="69.95" customHeight="1" x14ac:dyDescent="0.25"/>
    <row r="112" ht="69.95" customHeight="1" x14ac:dyDescent="0.25"/>
    <row r="113" ht="69.95" customHeight="1" x14ac:dyDescent="0.25"/>
    <row r="114" ht="69.95" customHeight="1" x14ac:dyDescent="0.25"/>
    <row r="115" ht="69.95" customHeight="1" x14ac:dyDescent="0.25"/>
    <row r="116" ht="69.95" customHeight="1" x14ac:dyDescent="0.25"/>
    <row r="117" ht="69.95" customHeight="1" x14ac:dyDescent="0.25"/>
    <row r="118" ht="69.95" customHeight="1" x14ac:dyDescent="0.25"/>
    <row r="119" ht="69.95" customHeight="1" x14ac:dyDescent="0.25"/>
    <row r="120" ht="69.95" customHeight="1" x14ac:dyDescent="0.25"/>
    <row r="121" ht="69.95" customHeight="1" x14ac:dyDescent="0.25"/>
    <row r="122" ht="69.95" customHeight="1" x14ac:dyDescent="0.25"/>
    <row r="123" ht="69.95" customHeight="1" x14ac:dyDescent="0.25"/>
    <row r="124" ht="69.95" customHeight="1" x14ac:dyDescent="0.25"/>
    <row r="125" ht="69.95" customHeight="1" x14ac:dyDescent="0.25"/>
    <row r="126" ht="69.95" customHeight="1" x14ac:dyDescent="0.25"/>
    <row r="127" ht="69.95" customHeight="1" x14ac:dyDescent="0.25"/>
    <row r="128" ht="69.95" customHeight="1" x14ac:dyDescent="0.25"/>
    <row r="129" ht="69.95" customHeight="1" x14ac:dyDescent="0.25"/>
    <row r="130" ht="69.95" customHeight="1" x14ac:dyDescent="0.25"/>
    <row r="131" ht="69.95" customHeight="1" x14ac:dyDescent="0.25"/>
    <row r="132" ht="69.95" customHeight="1" x14ac:dyDescent="0.25"/>
    <row r="133" ht="69.95" customHeight="1" x14ac:dyDescent="0.25"/>
    <row r="134" ht="69.95" customHeight="1" x14ac:dyDescent="0.25"/>
    <row r="135" ht="69.95" customHeight="1" x14ac:dyDescent="0.25"/>
    <row r="136" ht="69.95" customHeight="1" x14ac:dyDescent="0.25"/>
    <row r="137" ht="69.95" customHeight="1" x14ac:dyDescent="0.25"/>
    <row r="138" ht="69.95" customHeight="1" x14ac:dyDescent="0.25"/>
    <row r="139" ht="69.95" customHeight="1" x14ac:dyDescent="0.25"/>
    <row r="140" ht="69.95" customHeight="1" x14ac:dyDescent="0.25"/>
    <row r="141" ht="69.95" customHeight="1" x14ac:dyDescent="0.25"/>
    <row r="142" ht="69.95" customHeight="1" x14ac:dyDescent="0.25"/>
    <row r="143" ht="69.95" customHeight="1" x14ac:dyDescent="0.25"/>
    <row r="144" ht="69.95" customHeight="1" x14ac:dyDescent="0.25"/>
    <row r="145" ht="69.95" customHeight="1" x14ac:dyDescent="0.25"/>
    <row r="146" ht="69.95" customHeight="1" x14ac:dyDescent="0.25"/>
    <row r="147" ht="69.95" customHeight="1" x14ac:dyDescent="0.25"/>
    <row r="148" ht="69.95" customHeight="1" x14ac:dyDescent="0.25"/>
    <row r="149" ht="69.95" customHeight="1" x14ac:dyDescent="0.25"/>
    <row r="150" ht="69.95" customHeight="1" x14ac:dyDescent="0.25"/>
    <row r="151" ht="69.95" customHeight="1" x14ac:dyDescent="0.25"/>
    <row r="152" ht="69.95" customHeight="1" x14ac:dyDescent="0.25"/>
    <row r="153" ht="69.95" customHeight="1" x14ac:dyDescent="0.25"/>
    <row r="154" ht="69.95" customHeight="1" x14ac:dyDescent="0.25"/>
    <row r="155" ht="69.95" customHeight="1" x14ac:dyDescent="0.25"/>
    <row r="156" ht="69.95" customHeight="1" x14ac:dyDescent="0.25"/>
    <row r="157" ht="69.95" customHeight="1" x14ac:dyDescent="0.25"/>
    <row r="158" ht="69.95" customHeight="1" x14ac:dyDescent="0.25"/>
    <row r="159" ht="69.95" customHeight="1" x14ac:dyDescent="0.25"/>
    <row r="160" ht="69.95" customHeight="1" x14ac:dyDescent="0.25"/>
    <row r="161" ht="69.95" customHeight="1" x14ac:dyDescent="0.25"/>
    <row r="162" ht="69.95" customHeight="1" x14ac:dyDescent="0.25"/>
    <row r="163" ht="69.95" customHeight="1" x14ac:dyDescent="0.25"/>
    <row r="164" ht="69.95" customHeight="1" x14ac:dyDescent="0.25"/>
    <row r="165" ht="69.95" customHeight="1" x14ac:dyDescent="0.25"/>
    <row r="166" ht="69.95" customHeight="1" x14ac:dyDescent="0.25"/>
    <row r="167" ht="69.95" customHeight="1" x14ac:dyDescent="0.25"/>
    <row r="168" ht="69.95" customHeight="1" x14ac:dyDescent="0.25"/>
    <row r="169" ht="69.95" customHeight="1" x14ac:dyDescent="0.25"/>
    <row r="170" ht="69.95" customHeight="1" x14ac:dyDescent="0.25"/>
    <row r="171" ht="69.95" customHeight="1" x14ac:dyDescent="0.25"/>
    <row r="172" ht="69.95" customHeight="1" x14ac:dyDescent="0.25"/>
    <row r="173" ht="69.95" customHeight="1" x14ac:dyDescent="0.25"/>
    <row r="174" ht="69.95" customHeight="1" x14ac:dyDescent="0.25"/>
    <row r="175" ht="69.95" customHeight="1" x14ac:dyDescent="0.25"/>
    <row r="176" ht="69.95" customHeight="1" x14ac:dyDescent="0.25"/>
    <row r="177" ht="69.95" customHeight="1" x14ac:dyDescent="0.25"/>
    <row r="178" ht="69.95" customHeight="1" x14ac:dyDescent="0.25"/>
    <row r="179" ht="69.95" customHeight="1" x14ac:dyDescent="0.25"/>
    <row r="180" ht="69.95" customHeight="1" x14ac:dyDescent="0.25"/>
    <row r="181" ht="69.95" customHeight="1" x14ac:dyDescent="0.25"/>
    <row r="182" ht="69.95" customHeight="1" x14ac:dyDescent="0.25"/>
    <row r="183" ht="69.95" customHeight="1" x14ac:dyDescent="0.25"/>
    <row r="184" ht="69.95" customHeight="1" x14ac:dyDescent="0.25"/>
    <row r="185" ht="69.95" customHeight="1" x14ac:dyDescent="0.25"/>
    <row r="186" ht="69.95" customHeight="1" x14ac:dyDescent="0.25"/>
    <row r="187" ht="69.95" customHeight="1" x14ac:dyDescent="0.25"/>
    <row r="188" ht="69.95" customHeight="1" x14ac:dyDescent="0.25"/>
    <row r="189" ht="69.95" customHeight="1" x14ac:dyDescent="0.25"/>
    <row r="190" ht="69.95" customHeight="1" x14ac:dyDescent="0.25"/>
    <row r="191" ht="69.95" customHeight="1" x14ac:dyDescent="0.25"/>
    <row r="192" ht="69.95" customHeight="1" x14ac:dyDescent="0.25"/>
    <row r="193" ht="69.95" customHeight="1" x14ac:dyDescent="0.25"/>
    <row r="194" ht="69.95" customHeight="1" x14ac:dyDescent="0.25"/>
    <row r="195" ht="69.95" customHeight="1" x14ac:dyDescent="0.25"/>
    <row r="196" ht="69.95" customHeight="1" x14ac:dyDescent="0.25"/>
    <row r="197" ht="69.95" customHeight="1" x14ac:dyDescent="0.25"/>
    <row r="198" ht="69.95" customHeight="1" x14ac:dyDescent="0.25"/>
    <row r="199" ht="69.95" customHeight="1" x14ac:dyDescent="0.25"/>
    <row r="200" ht="69.95" customHeight="1" x14ac:dyDescent="0.25"/>
    <row r="201" ht="69.95" customHeight="1" x14ac:dyDescent="0.25"/>
    <row r="202" ht="69.95" customHeight="1" x14ac:dyDescent="0.25"/>
    <row r="203" ht="69.95" customHeight="1" x14ac:dyDescent="0.25"/>
    <row r="204" ht="69.95" customHeight="1" x14ac:dyDescent="0.25"/>
    <row r="205" ht="69.95" customHeight="1" x14ac:dyDescent="0.25"/>
    <row r="206" ht="69.95" customHeight="1" x14ac:dyDescent="0.25"/>
    <row r="207" ht="69.95" customHeight="1" x14ac:dyDescent="0.25"/>
    <row r="208" ht="69.95" customHeight="1" x14ac:dyDescent="0.25"/>
    <row r="209" ht="69.95" customHeight="1" x14ac:dyDescent="0.25"/>
    <row r="210" ht="69.95" customHeight="1" x14ac:dyDescent="0.25"/>
    <row r="211" ht="69.95" customHeight="1" x14ac:dyDescent="0.25"/>
    <row r="212" ht="69.95" customHeight="1" x14ac:dyDescent="0.25"/>
    <row r="213" ht="69.95" customHeight="1" x14ac:dyDescent="0.25"/>
    <row r="214" ht="69.95" customHeight="1" x14ac:dyDescent="0.25"/>
    <row r="215" ht="69.95" customHeight="1" x14ac:dyDescent="0.25"/>
    <row r="216" ht="69.95" customHeight="1" x14ac:dyDescent="0.25"/>
    <row r="217" ht="69.95" customHeight="1" x14ac:dyDescent="0.25"/>
    <row r="218" ht="69.95" customHeight="1" x14ac:dyDescent="0.25"/>
    <row r="219" ht="69.95" customHeight="1" x14ac:dyDescent="0.25"/>
    <row r="220" ht="69.95" customHeight="1" x14ac:dyDescent="0.25"/>
    <row r="221" ht="69.95" customHeight="1" x14ac:dyDescent="0.25"/>
    <row r="222" ht="69.95" customHeight="1" x14ac:dyDescent="0.25"/>
    <row r="223" ht="69.95" customHeight="1" x14ac:dyDescent="0.25"/>
    <row r="224" ht="69.95" customHeight="1" x14ac:dyDescent="0.25"/>
    <row r="225" ht="69.95" customHeight="1" x14ac:dyDescent="0.25"/>
    <row r="226" ht="69.95" customHeight="1" x14ac:dyDescent="0.25"/>
    <row r="227" ht="69.95" customHeight="1" x14ac:dyDescent="0.25"/>
    <row r="228" ht="69.95" customHeight="1" x14ac:dyDescent="0.25"/>
    <row r="229" ht="69.95" customHeight="1" x14ac:dyDescent="0.25"/>
    <row r="230" ht="69.95" customHeight="1" x14ac:dyDescent="0.25"/>
    <row r="231" ht="69.95" customHeight="1" x14ac:dyDescent="0.25"/>
    <row r="232" ht="69.95" customHeight="1" x14ac:dyDescent="0.25"/>
    <row r="233" ht="69.95" customHeight="1" x14ac:dyDescent="0.25"/>
    <row r="234" ht="69.95" customHeight="1" x14ac:dyDescent="0.25"/>
    <row r="235" ht="69.95" customHeight="1" x14ac:dyDescent="0.25"/>
    <row r="236" ht="69.95" customHeight="1" x14ac:dyDescent="0.25"/>
    <row r="237" ht="69.95" customHeight="1" x14ac:dyDescent="0.25"/>
    <row r="238" ht="69.95" customHeight="1" x14ac:dyDescent="0.25"/>
    <row r="239" ht="69.95" customHeight="1" x14ac:dyDescent="0.25"/>
    <row r="240" ht="69.95" customHeight="1" x14ac:dyDescent="0.25"/>
    <row r="241" ht="69.95" customHeight="1" x14ac:dyDescent="0.25"/>
    <row r="242" ht="69.95" customHeight="1" x14ac:dyDescent="0.25"/>
    <row r="243" ht="69.95" customHeight="1" x14ac:dyDescent="0.25"/>
    <row r="244" ht="69.95" customHeight="1" x14ac:dyDescent="0.25"/>
    <row r="245" ht="69.95" customHeight="1" x14ac:dyDescent="0.25"/>
    <row r="246" ht="69.95" customHeight="1" x14ac:dyDescent="0.25"/>
    <row r="247" ht="69.95" customHeight="1" x14ac:dyDescent="0.25"/>
    <row r="248" ht="69.95" customHeight="1" x14ac:dyDescent="0.25"/>
    <row r="249" ht="69.95" customHeight="1" x14ac:dyDescent="0.25"/>
    <row r="250" ht="69.95" customHeight="1" x14ac:dyDescent="0.25"/>
    <row r="251" ht="69.95" customHeight="1" x14ac:dyDescent="0.25"/>
    <row r="252" ht="69.95" customHeight="1" x14ac:dyDescent="0.25"/>
    <row r="253" ht="69.95" customHeight="1" x14ac:dyDescent="0.25"/>
    <row r="254" ht="69.95" customHeight="1" x14ac:dyDescent="0.25"/>
    <row r="255" ht="69.95" customHeight="1" x14ac:dyDescent="0.25"/>
    <row r="256" ht="69.95" customHeight="1" x14ac:dyDescent="0.25"/>
    <row r="257" ht="69.95" customHeight="1" x14ac:dyDescent="0.25"/>
    <row r="258" ht="69.95" customHeight="1" x14ac:dyDescent="0.25"/>
    <row r="259" ht="69.95" customHeight="1" x14ac:dyDescent="0.25"/>
    <row r="260" ht="69.95" customHeight="1" x14ac:dyDescent="0.25"/>
    <row r="261" ht="69.95" customHeight="1" x14ac:dyDescent="0.25"/>
    <row r="262" ht="69.95" customHeight="1" x14ac:dyDescent="0.25"/>
    <row r="263" ht="69.95" customHeight="1" x14ac:dyDescent="0.25"/>
    <row r="264" ht="69.95" customHeight="1" x14ac:dyDescent="0.25"/>
    <row r="265" ht="69.95" customHeight="1" x14ac:dyDescent="0.25"/>
    <row r="266" ht="69.95" customHeight="1" x14ac:dyDescent="0.25"/>
    <row r="267" ht="69.95" customHeight="1" x14ac:dyDescent="0.25"/>
    <row r="268" ht="69.95" customHeight="1" x14ac:dyDescent="0.25"/>
    <row r="269" ht="69.95" customHeight="1" x14ac:dyDescent="0.25"/>
    <row r="270" ht="69.95" customHeight="1" x14ac:dyDescent="0.25"/>
    <row r="271" ht="69.95" customHeight="1" x14ac:dyDescent="0.25"/>
    <row r="272" ht="69.95" customHeight="1" x14ac:dyDescent="0.25"/>
    <row r="273" ht="69.95" customHeight="1" x14ac:dyDescent="0.25"/>
    <row r="274" ht="69.95" customHeight="1" x14ac:dyDescent="0.25"/>
    <row r="275" ht="69.95" customHeight="1" x14ac:dyDescent="0.25"/>
    <row r="276" ht="69.95" customHeight="1" x14ac:dyDescent="0.25"/>
    <row r="277" ht="69.95" customHeight="1" x14ac:dyDescent="0.25"/>
    <row r="278" ht="69.95" customHeight="1" x14ac:dyDescent="0.25"/>
    <row r="279" ht="69.95" customHeight="1" x14ac:dyDescent="0.25"/>
    <row r="280" ht="69.95" customHeight="1" x14ac:dyDescent="0.25"/>
    <row r="281" ht="69.95" customHeight="1" x14ac:dyDescent="0.25"/>
    <row r="282" ht="69.95" customHeight="1" x14ac:dyDescent="0.25"/>
    <row r="283" ht="69.95" customHeight="1" x14ac:dyDescent="0.25"/>
    <row r="284" ht="69.95" customHeight="1" x14ac:dyDescent="0.25"/>
    <row r="285" ht="69.95" customHeight="1" x14ac:dyDescent="0.25"/>
    <row r="286" ht="69.95" customHeight="1" x14ac:dyDescent="0.25"/>
    <row r="287" ht="69.95" customHeight="1" x14ac:dyDescent="0.25"/>
    <row r="288" ht="69.95" customHeight="1" x14ac:dyDescent="0.25"/>
    <row r="289" ht="69.95" customHeight="1" x14ac:dyDescent="0.25"/>
    <row r="290" ht="69.95" customHeight="1" x14ac:dyDescent="0.25"/>
    <row r="291" ht="69.95" customHeight="1" x14ac:dyDescent="0.25"/>
    <row r="292" ht="69.95" customHeight="1" x14ac:dyDescent="0.25"/>
    <row r="293" ht="69.95" customHeight="1" x14ac:dyDescent="0.25"/>
    <row r="294" ht="69.95" customHeight="1" x14ac:dyDescent="0.25"/>
    <row r="295" ht="69.95" customHeight="1" x14ac:dyDescent="0.25"/>
    <row r="296" ht="69.95" customHeight="1" x14ac:dyDescent="0.25"/>
    <row r="297" ht="69.95" customHeight="1" x14ac:dyDescent="0.25"/>
    <row r="298" ht="69.95" customHeight="1" x14ac:dyDescent="0.25"/>
    <row r="299" ht="69.95" customHeight="1" x14ac:dyDescent="0.25"/>
    <row r="300" ht="69.95" customHeight="1" x14ac:dyDescent="0.25"/>
    <row r="301" ht="69.95" customHeight="1" x14ac:dyDescent="0.25"/>
    <row r="302" ht="69.95" customHeight="1" x14ac:dyDescent="0.25"/>
    <row r="303" ht="69.95" customHeight="1" x14ac:dyDescent="0.25"/>
    <row r="304" ht="69.95" customHeight="1" x14ac:dyDescent="0.25"/>
    <row r="305" ht="69.95" customHeight="1" x14ac:dyDescent="0.25"/>
    <row r="306" ht="69.95" customHeight="1" x14ac:dyDescent="0.25"/>
    <row r="307" ht="69.95" customHeight="1" x14ac:dyDescent="0.25"/>
    <row r="308" ht="69.95" customHeight="1" x14ac:dyDescent="0.25"/>
    <row r="309" ht="69.95" customHeight="1" x14ac:dyDescent="0.25"/>
    <row r="310" ht="69.95" customHeight="1" x14ac:dyDescent="0.25"/>
    <row r="311" ht="69.95" customHeight="1" x14ac:dyDescent="0.25"/>
    <row r="312" ht="69.95" customHeight="1" x14ac:dyDescent="0.25"/>
    <row r="313" ht="69.95" customHeight="1" x14ac:dyDescent="0.25"/>
    <row r="314" ht="69.95" customHeight="1" x14ac:dyDescent="0.25"/>
    <row r="315" ht="69.95" customHeight="1" x14ac:dyDescent="0.25"/>
    <row r="316" ht="69.95" customHeight="1" x14ac:dyDescent="0.25"/>
    <row r="317" ht="69.95" customHeight="1" x14ac:dyDescent="0.25"/>
    <row r="318" ht="69.95" customHeight="1" x14ac:dyDescent="0.25"/>
    <row r="319" ht="69.95" customHeight="1" x14ac:dyDescent="0.25"/>
    <row r="320" ht="69.95" customHeight="1" x14ac:dyDescent="0.25"/>
    <row r="321" ht="69.95" customHeight="1" x14ac:dyDescent="0.25"/>
    <row r="322" ht="69.95" customHeight="1" x14ac:dyDescent="0.25"/>
    <row r="323" ht="69.95" customHeight="1" x14ac:dyDescent="0.25"/>
    <row r="324" ht="69.95" customHeight="1" x14ac:dyDescent="0.25"/>
    <row r="325" ht="69.95" customHeight="1" x14ac:dyDescent="0.25"/>
    <row r="326" ht="69.95" customHeight="1" x14ac:dyDescent="0.25"/>
    <row r="327" ht="69.95" customHeight="1" x14ac:dyDescent="0.25"/>
    <row r="328" ht="69.95" customHeight="1" x14ac:dyDescent="0.25"/>
    <row r="329" ht="69.95" customHeight="1" x14ac:dyDescent="0.25"/>
    <row r="330" ht="69.95" customHeight="1" x14ac:dyDescent="0.25"/>
    <row r="331" ht="69.95" customHeight="1" x14ac:dyDescent="0.25"/>
    <row r="332" ht="69.95" customHeight="1" x14ac:dyDescent="0.25"/>
    <row r="333" ht="69.95" customHeight="1" x14ac:dyDescent="0.25"/>
    <row r="334" ht="69.95" customHeight="1" x14ac:dyDescent="0.25"/>
    <row r="335" ht="69.95" customHeight="1" x14ac:dyDescent="0.25"/>
    <row r="336" ht="69.95" customHeight="1" x14ac:dyDescent="0.25"/>
    <row r="337" ht="69.95" customHeight="1" x14ac:dyDescent="0.25"/>
    <row r="338" ht="69.95" customHeight="1" x14ac:dyDescent="0.25"/>
    <row r="339" ht="69.95" customHeight="1" x14ac:dyDescent="0.25"/>
    <row r="340" ht="69.95" customHeight="1" x14ac:dyDescent="0.25"/>
    <row r="341" ht="69.95" customHeight="1" x14ac:dyDescent="0.25"/>
    <row r="342" ht="69.95" customHeight="1" x14ac:dyDescent="0.25"/>
    <row r="343" ht="69.95" customHeight="1" x14ac:dyDescent="0.25"/>
    <row r="344" ht="69.95" customHeight="1" x14ac:dyDescent="0.25"/>
    <row r="345" ht="69.95" customHeight="1" x14ac:dyDescent="0.25"/>
    <row r="346" ht="69.95" customHeight="1" x14ac:dyDescent="0.25"/>
    <row r="347" ht="69.95" customHeight="1" x14ac:dyDescent="0.25"/>
    <row r="348" ht="69.95" customHeight="1" x14ac:dyDescent="0.25"/>
    <row r="349" ht="69.95" customHeight="1" x14ac:dyDescent="0.25"/>
    <row r="350" ht="69.95" customHeight="1" x14ac:dyDescent="0.25"/>
    <row r="351" ht="69.95" customHeight="1" x14ac:dyDescent="0.25"/>
    <row r="352" ht="69.95" customHeight="1" x14ac:dyDescent="0.25"/>
    <row r="353" ht="69.95" customHeight="1" x14ac:dyDescent="0.25"/>
    <row r="354" ht="69.95" customHeight="1" x14ac:dyDescent="0.25"/>
    <row r="355" ht="69.95" customHeight="1" x14ac:dyDescent="0.25"/>
    <row r="356" ht="69.95" customHeight="1" x14ac:dyDescent="0.25"/>
    <row r="357" ht="69.95" customHeight="1" x14ac:dyDescent="0.25"/>
    <row r="358" ht="69.95" customHeight="1" x14ac:dyDescent="0.25"/>
    <row r="359" ht="69.95" customHeight="1" x14ac:dyDescent="0.25"/>
    <row r="360" ht="69.95" customHeight="1" x14ac:dyDescent="0.25"/>
    <row r="361" ht="69.95" customHeight="1" x14ac:dyDescent="0.25"/>
    <row r="362" ht="69.95" customHeight="1" x14ac:dyDescent="0.25"/>
    <row r="363" ht="69.95" customHeight="1" x14ac:dyDescent="0.25"/>
    <row r="364" ht="69.95" customHeight="1" x14ac:dyDescent="0.25"/>
    <row r="365" ht="69.95" customHeight="1" x14ac:dyDescent="0.25"/>
    <row r="366" ht="69.95" customHeight="1" x14ac:dyDescent="0.25"/>
    <row r="367" ht="69.95" customHeight="1" x14ac:dyDescent="0.25"/>
    <row r="368" ht="69.95" customHeight="1" x14ac:dyDescent="0.25"/>
    <row r="369" ht="69.95" customHeight="1" x14ac:dyDescent="0.25"/>
    <row r="370" ht="69.95" customHeight="1" x14ac:dyDescent="0.25"/>
    <row r="371" ht="69.95" customHeight="1" x14ac:dyDescent="0.25"/>
    <row r="372" ht="69.95" customHeight="1" x14ac:dyDescent="0.25"/>
    <row r="373" ht="69.95" customHeight="1" x14ac:dyDescent="0.25"/>
    <row r="374" ht="69.95" customHeight="1" x14ac:dyDescent="0.25"/>
    <row r="375" ht="69.95" customHeight="1" x14ac:dyDescent="0.25"/>
    <row r="376" ht="69.95" customHeight="1" x14ac:dyDescent="0.25"/>
    <row r="377" ht="69.95" customHeight="1" x14ac:dyDescent="0.25"/>
    <row r="378" ht="69.95" customHeight="1" x14ac:dyDescent="0.25"/>
    <row r="379" ht="69.95" customHeight="1" x14ac:dyDescent="0.25"/>
    <row r="380" ht="69.95" customHeight="1" x14ac:dyDescent="0.25"/>
    <row r="381" ht="69.95" customHeight="1" x14ac:dyDescent="0.25"/>
    <row r="382" ht="69.95" customHeight="1" x14ac:dyDescent="0.25"/>
    <row r="383" ht="69.95" customHeight="1" x14ac:dyDescent="0.25"/>
    <row r="384" ht="69.95" customHeight="1" x14ac:dyDescent="0.25"/>
    <row r="385" ht="69.95" customHeight="1" x14ac:dyDescent="0.25"/>
    <row r="386" ht="69.95" customHeight="1" x14ac:dyDescent="0.25"/>
    <row r="387" ht="69.95" customHeight="1" x14ac:dyDescent="0.25"/>
    <row r="388" ht="69.95" customHeight="1" x14ac:dyDescent="0.25"/>
    <row r="389" ht="69.95" customHeight="1" x14ac:dyDescent="0.25"/>
    <row r="390" ht="69.95" customHeight="1" x14ac:dyDescent="0.25"/>
    <row r="391" ht="69.95" customHeight="1" x14ac:dyDescent="0.25"/>
    <row r="392" ht="69.95" customHeight="1" x14ac:dyDescent="0.25"/>
    <row r="393" ht="69.95" customHeight="1" x14ac:dyDescent="0.25"/>
    <row r="394" ht="69.95" customHeight="1" x14ac:dyDescent="0.25"/>
    <row r="395" ht="69.95" customHeight="1" x14ac:dyDescent="0.25"/>
    <row r="396" ht="69.95" customHeight="1" x14ac:dyDescent="0.25"/>
    <row r="397" ht="69.95" customHeight="1" x14ac:dyDescent="0.25"/>
    <row r="398" ht="69.95" customHeight="1" x14ac:dyDescent="0.25"/>
    <row r="399" ht="69.95" customHeight="1" x14ac:dyDescent="0.25"/>
    <row r="400" ht="69.95" customHeight="1" x14ac:dyDescent="0.25"/>
    <row r="401" ht="69.95" customHeight="1" x14ac:dyDescent="0.25"/>
    <row r="402" ht="69.95" customHeight="1" x14ac:dyDescent="0.25"/>
    <row r="403" ht="69.95" customHeight="1" x14ac:dyDescent="0.25"/>
    <row r="404" ht="69.95" customHeight="1" x14ac:dyDescent="0.25"/>
    <row r="405" ht="69.95" customHeight="1" x14ac:dyDescent="0.25"/>
    <row r="406" ht="69.95" customHeight="1" x14ac:dyDescent="0.25"/>
    <row r="407" ht="69.95" customHeight="1" x14ac:dyDescent="0.25"/>
    <row r="408" ht="69.95" customHeight="1" x14ac:dyDescent="0.25"/>
    <row r="409" ht="69.95" customHeight="1" x14ac:dyDescent="0.25"/>
    <row r="410" ht="69.95" customHeight="1" x14ac:dyDescent="0.25"/>
    <row r="411" ht="69.95" customHeight="1" x14ac:dyDescent="0.25"/>
    <row r="412" ht="69.95" customHeight="1" x14ac:dyDescent="0.25"/>
    <row r="413" ht="69.95" customHeight="1" x14ac:dyDescent="0.25"/>
    <row r="414" ht="69.95" customHeight="1" x14ac:dyDescent="0.25"/>
    <row r="415" ht="69.95" customHeight="1" x14ac:dyDescent="0.25"/>
    <row r="416" ht="69.95" customHeight="1" x14ac:dyDescent="0.25"/>
    <row r="417" ht="69.95" customHeight="1" x14ac:dyDescent="0.25"/>
    <row r="418" ht="69.95" customHeight="1" x14ac:dyDescent="0.25"/>
    <row r="419" ht="69.95" customHeight="1" x14ac:dyDescent="0.25"/>
    <row r="420" ht="69.95" customHeight="1" x14ac:dyDescent="0.25"/>
    <row r="421" ht="69.95" customHeight="1" x14ac:dyDescent="0.25"/>
    <row r="422" ht="69.95" customHeight="1" x14ac:dyDescent="0.25"/>
    <row r="423" ht="69.95" customHeight="1" x14ac:dyDescent="0.25"/>
    <row r="424" ht="69.95" customHeight="1" x14ac:dyDescent="0.25"/>
    <row r="425" ht="69.95" customHeight="1" x14ac:dyDescent="0.25"/>
    <row r="426" ht="69.95" customHeight="1" x14ac:dyDescent="0.25"/>
    <row r="427" ht="69.95" customHeight="1" x14ac:dyDescent="0.25"/>
    <row r="428" ht="69.95" customHeight="1" x14ac:dyDescent="0.25"/>
    <row r="429" ht="69.95" customHeight="1" x14ac:dyDescent="0.25"/>
    <row r="430" ht="69.95" customHeight="1" x14ac:dyDescent="0.25"/>
    <row r="431" ht="69.95" customHeight="1" x14ac:dyDescent="0.25"/>
    <row r="432" ht="69.95" customHeight="1" x14ac:dyDescent="0.25"/>
    <row r="433" ht="69.95" customHeight="1" x14ac:dyDescent="0.25"/>
    <row r="434" ht="69.95" customHeight="1" x14ac:dyDescent="0.25"/>
    <row r="435" ht="69.95" customHeight="1" x14ac:dyDescent="0.25"/>
    <row r="436" ht="69.95" customHeight="1" x14ac:dyDescent="0.25"/>
    <row r="437" ht="69.95" customHeight="1" x14ac:dyDescent="0.25"/>
    <row r="438" ht="69.95" customHeight="1" x14ac:dyDescent="0.25"/>
    <row r="439" ht="69.95" customHeight="1" x14ac:dyDescent="0.25"/>
    <row r="440" ht="69.95" customHeight="1" x14ac:dyDescent="0.25"/>
    <row r="441" ht="69.95" customHeight="1" x14ac:dyDescent="0.25"/>
    <row r="442" ht="69.95" customHeight="1" x14ac:dyDescent="0.25"/>
    <row r="443" ht="69.95" customHeight="1" x14ac:dyDescent="0.25"/>
    <row r="444" ht="69.95" customHeight="1" x14ac:dyDescent="0.25"/>
    <row r="445" ht="69.95" customHeight="1" x14ac:dyDescent="0.25"/>
    <row r="446" ht="69.95" customHeight="1" x14ac:dyDescent="0.25"/>
    <row r="447" ht="69.95" customHeight="1" x14ac:dyDescent="0.25"/>
    <row r="448" ht="69.95" customHeight="1" x14ac:dyDescent="0.25"/>
    <row r="449" ht="69.95" customHeight="1" x14ac:dyDescent="0.25"/>
    <row r="450" ht="69.95" customHeight="1" x14ac:dyDescent="0.25"/>
    <row r="451" ht="69.95" customHeight="1" x14ac:dyDescent="0.25"/>
    <row r="452" ht="69.95" customHeight="1" x14ac:dyDescent="0.25"/>
    <row r="453" ht="69.95" customHeight="1" x14ac:dyDescent="0.25"/>
    <row r="454" ht="69.95" customHeight="1" x14ac:dyDescent="0.25"/>
    <row r="455" ht="69.95" customHeight="1" x14ac:dyDescent="0.25"/>
    <row r="456" ht="69.95" customHeight="1" x14ac:dyDescent="0.25"/>
    <row r="457" ht="69.95" customHeight="1" x14ac:dyDescent="0.25"/>
    <row r="458" ht="69.95" customHeight="1" x14ac:dyDescent="0.25"/>
    <row r="459" ht="69.95" customHeight="1" x14ac:dyDescent="0.25"/>
    <row r="460" ht="69.95" customHeight="1" x14ac:dyDescent="0.25"/>
    <row r="461" ht="69.95" customHeight="1" x14ac:dyDescent="0.25"/>
    <row r="462" ht="69.95" customHeight="1" x14ac:dyDescent="0.25"/>
    <row r="463" ht="69.95" customHeight="1" x14ac:dyDescent="0.25"/>
    <row r="464" ht="69.95" customHeight="1" x14ac:dyDescent="0.25"/>
    <row r="465" ht="69.95" customHeight="1" x14ac:dyDescent="0.25"/>
    <row r="466" ht="69.95" customHeight="1" x14ac:dyDescent="0.25"/>
    <row r="467" ht="69.95" customHeight="1" x14ac:dyDescent="0.25"/>
    <row r="468" ht="69.95" customHeight="1" x14ac:dyDescent="0.25"/>
    <row r="469" ht="69.95" customHeight="1" x14ac:dyDescent="0.25"/>
    <row r="470" ht="69.95" customHeight="1" x14ac:dyDescent="0.25"/>
    <row r="471" ht="69.95" customHeight="1" x14ac:dyDescent="0.25"/>
    <row r="472" ht="69.95" customHeight="1" x14ac:dyDescent="0.25"/>
    <row r="473" ht="69.95" customHeight="1" x14ac:dyDescent="0.25"/>
    <row r="474" ht="69.95" customHeight="1" x14ac:dyDescent="0.25"/>
    <row r="475" ht="69.95" customHeight="1" x14ac:dyDescent="0.25"/>
    <row r="476" ht="69.95" customHeight="1" x14ac:dyDescent="0.25"/>
    <row r="477" ht="69.95" customHeight="1" x14ac:dyDescent="0.25"/>
    <row r="478" ht="69.95" customHeight="1" x14ac:dyDescent="0.25"/>
    <row r="479" ht="69.95" customHeight="1" x14ac:dyDescent="0.25"/>
    <row r="480" ht="69.95" customHeight="1" x14ac:dyDescent="0.25"/>
    <row r="481" ht="69.95" customHeight="1" x14ac:dyDescent="0.25"/>
    <row r="482" ht="69.95" customHeight="1" x14ac:dyDescent="0.25"/>
    <row r="483" ht="69.95" customHeight="1" x14ac:dyDescent="0.25"/>
    <row r="484" ht="69.95" customHeight="1" x14ac:dyDescent="0.25"/>
    <row r="485" ht="69.95" customHeight="1" x14ac:dyDescent="0.25"/>
    <row r="486" ht="69.95" customHeight="1" x14ac:dyDescent="0.25"/>
    <row r="487" ht="69.95" customHeight="1" x14ac:dyDescent="0.25"/>
    <row r="488" ht="69.95" customHeight="1" x14ac:dyDescent="0.25"/>
    <row r="489" ht="69.95" customHeight="1" x14ac:dyDescent="0.25"/>
    <row r="490" ht="69.95" customHeight="1" x14ac:dyDescent="0.25"/>
    <row r="491" ht="69.95" customHeight="1" x14ac:dyDescent="0.25"/>
    <row r="492" ht="69.95" customHeight="1" x14ac:dyDescent="0.25"/>
    <row r="493" ht="69.95" customHeight="1" x14ac:dyDescent="0.25"/>
    <row r="494" ht="69.95" customHeight="1" x14ac:dyDescent="0.25"/>
    <row r="495" ht="69.95" customHeight="1" x14ac:dyDescent="0.25"/>
    <row r="496" ht="69.95" customHeight="1" x14ac:dyDescent="0.25"/>
    <row r="497" ht="69.95" customHeight="1" x14ac:dyDescent="0.25"/>
    <row r="498" ht="69.95" customHeight="1" x14ac:dyDescent="0.25"/>
    <row r="499" ht="69.95" customHeight="1" x14ac:dyDescent="0.25"/>
    <row r="500" ht="69.95" customHeight="1" x14ac:dyDescent="0.25"/>
    <row r="501" ht="69.95" customHeight="1" x14ac:dyDescent="0.25"/>
    <row r="502" ht="69.95" customHeight="1" x14ac:dyDescent="0.25"/>
    <row r="503" ht="69.95" customHeight="1" x14ac:dyDescent="0.25"/>
    <row r="504" ht="69.95" customHeight="1" x14ac:dyDescent="0.25"/>
    <row r="505" ht="69.95" customHeight="1" x14ac:dyDescent="0.25"/>
    <row r="506" ht="69.95" customHeight="1" x14ac:dyDescent="0.25"/>
    <row r="507" ht="69.95" customHeight="1" x14ac:dyDescent="0.25"/>
    <row r="508" ht="69.95" customHeight="1" x14ac:dyDescent="0.25"/>
    <row r="509" ht="69.95" customHeight="1" x14ac:dyDescent="0.25"/>
    <row r="510" ht="69.95" customHeight="1" x14ac:dyDescent="0.25"/>
    <row r="511" ht="69.95" customHeight="1" x14ac:dyDescent="0.25"/>
    <row r="512" ht="69.95" customHeight="1" x14ac:dyDescent="0.25"/>
    <row r="513" ht="69.95" customHeight="1" x14ac:dyDescent="0.25"/>
    <row r="514" ht="69.95" customHeight="1" x14ac:dyDescent="0.25"/>
    <row r="515" ht="69.95" customHeight="1" x14ac:dyDescent="0.25"/>
    <row r="516" ht="69.95" customHeight="1" x14ac:dyDescent="0.25"/>
    <row r="517" ht="69.95" customHeight="1" x14ac:dyDescent="0.25"/>
    <row r="518" ht="69.95" customHeight="1" x14ac:dyDescent="0.25"/>
    <row r="519" ht="69.95" customHeight="1" x14ac:dyDescent="0.25"/>
    <row r="520" ht="69.95" customHeight="1" x14ac:dyDescent="0.25"/>
    <row r="521" ht="69.95" customHeight="1" x14ac:dyDescent="0.25"/>
    <row r="522" ht="69.95" customHeight="1" x14ac:dyDescent="0.25"/>
    <row r="523" ht="69.95" customHeight="1" x14ac:dyDescent="0.25"/>
    <row r="524" ht="69.95" customHeight="1" x14ac:dyDescent="0.25"/>
    <row r="525" ht="69.95" customHeight="1" x14ac:dyDescent="0.25"/>
    <row r="526" ht="69.95" customHeight="1" x14ac:dyDescent="0.25"/>
    <row r="527" ht="69.95" customHeight="1" x14ac:dyDescent="0.25"/>
    <row r="528" ht="69.95" customHeight="1" x14ac:dyDescent="0.25"/>
    <row r="529" ht="69.95" customHeight="1" x14ac:dyDescent="0.25"/>
    <row r="530" ht="69.95" customHeight="1" x14ac:dyDescent="0.25"/>
    <row r="531" ht="69.95" customHeight="1" x14ac:dyDescent="0.25"/>
    <row r="532" ht="69.95" customHeight="1" x14ac:dyDescent="0.25"/>
    <row r="533" ht="69.95" customHeight="1" x14ac:dyDescent="0.25"/>
    <row r="534" ht="69.95" customHeight="1" x14ac:dyDescent="0.25"/>
    <row r="535" ht="69.95" customHeight="1" x14ac:dyDescent="0.25"/>
    <row r="536" ht="69.95" customHeight="1" x14ac:dyDescent="0.25"/>
    <row r="537" ht="69.95" customHeight="1" x14ac:dyDescent="0.25"/>
    <row r="538" ht="69.95" customHeight="1" x14ac:dyDescent="0.25"/>
    <row r="539" ht="69.95" customHeight="1" x14ac:dyDescent="0.25"/>
    <row r="540" ht="69.95" customHeight="1" x14ac:dyDescent="0.25"/>
    <row r="541" ht="69.95" customHeight="1" x14ac:dyDescent="0.25"/>
    <row r="542" ht="69.95" customHeight="1" x14ac:dyDescent="0.25"/>
    <row r="543" ht="69.95" customHeight="1" x14ac:dyDescent="0.25"/>
    <row r="544" ht="69.95" customHeight="1" x14ac:dyDescent="0.25"/>
    <row r="545" ht="69.95" customHeight="1" x14ac:dyDescent="0.25"/>
    <row r="546" ht="69.95" customHeight="1" x14ac:dyDescent="0.25"/>
    <row r="547" ht="69.95" customHeight="1" x14ac:dyDescent="0.25"/>
    <row r="548" ht="69.95" customHeight="1" x14ac:dyDescent="0.25"/>
    <row r="549" ht="69.95" customHeight="1" x14ac:dyDescent="0.25"/>
    <row r="550" ht="69.95" customHeight="1" x14ac:dyDescent="0.25"/>
    <row r="551" ht="69.95" customHeight="1" x14ac:dyDescent="0.25"/>
    <row r="552" ht="69.95" customHeight="1" x14ac:dyDescent="0.25"/>
    <row r="553" ht="69.95" customHeight="1" x14ac:dyDescent="0.25"/>
    <row r="554" ht="69.95" customHeight="1" x14ac:dyDescent="0.25"/>
    <row r="555" ht="69.95" customHeight="1" x14ac:dyDescent="0.25"/>
    <row r="556" ht="69.95" customHeight="1" x14ac:dyDescent="0.25"/>
    <row r="557" ht="69.95" customHeight="1" x14ac:dyDescent="0.25"/>
    <row r="558" ht="69.95" customHeight="1" x14ac:dyDescent="0.25"/>
    <row r="559" ht="69.95" customHeight="1" x14ac:dyDescent="0.25"/>
    <row r="560" ht="69.95" customHeight="1" x14ac:dyDescent="0.25"/>
    <row r="561" ht="69.95" customHeight="1" x14ac:dyDescent="0.25"/>
    <row r="562" ht="69.95" customHeight="1" x14ac:dyDescent="0.25"/>
    <row r="563" ht="69.95" customHeight="1" x14ac:dyDescent="0.25"/>
    <row r="564" ht="69.95" customHeight="1" x14ac:dyDescent="0.25"/>
    <row r="565" ht="69.95" customHeight="1" x14ac:dyDescent="0.25"/>
    <row r="566" ht="69.95" customHeight="1" x14ac:dyDescent="0.25"/>
    <row r="567" ht="69.95" customHeight="1" x14ac:dyDescent="0.25"/>
    <row r="568" ht="69.95" customHeight="1" x14ac:dyDescent="0.25"/>
    <row r="569" ht="69.95" customHeight="1" x14ac:dyDescent="0.25"/>
    <row r="570" ht="69.95" customHeight="1" x14ac:dyDescent="0.25"/>
    <row r="571" ht="69.95" customHeight="1" x14ac:dyDescent="0.25"/>
    <row r="572" ht="69.95" customHeight="1" x14ac:dyDescent="0.25"/>
    <row r="573" ht="69.95" customHeight="1" x14ac:dyDescent="0.25"/>
    <row r="574" ht="69.95" customHeight="1" x14ac:dyDescent="0.25"/>
    <row r="575" ht="69.95" customHeight="1" x14ac:dyDescent="0.25"/>
    <row r="576" ht="69.95" customHeight="1" x14ac:dyDescent="0.25"/>
    <row r="577" ht="69.95" customHeight="1" x14ac:dyDescent="0.25"/>
    <row r="578" ht="69.95" customHeight="1" x14ac:dyDescent="0.25"/>
    <row r="579" ht="69.95" customHeight="1" x14ac:dyDescent="0.25"/>
    <row r="580" ht="69.95" customHeight="1" x14ac:dyDescent="0.25"/>
    <row r="581" ht="69.95" customHeight="1" x14ac:dyDescent="0.25"/>
    <row r="582" ht="69.95" customHeight="1" x14ac:dyDescent="0.25"/>
    <row r="583" ht="69.95" customHeight="1" x14ac:dyDescent="0.25"/>
    <row r="584" ht="69.95" customHeight="1" x14ac:dyDescent="0.25"/>
    <row r="585" ht="69.95" customHeight="1" x14ac:dyDescent="0.25"/>
    <row r="586" ht="69.95" customHeight="1" x14ac:dyDescent="0.25"/>
    <row r="587" ht="69.95" customHeight="1" x14ac:dyDescent="0.25"/>
    <row r="588" ht="69.95" customHeight="1" x14ac:dyDescent="0.25"/>
    <row r="589" ht="69.95" customHeight="1" x14ac:dyDescent="0.25"/>
    <row r="590" ht="69.95" customHeight="1" x14ac:dyDescent="0.25"/>
    <row r="591" ht="69.95" customHeight="1" x14ac:dyDescent="0.25"/>
    <row r="592" ht="69.95" customHeight="1" x14ac:dyDescent="0.25"/>
    <row r="593" ht="69.95" customHeight="1" x14ac:dyDescent="0.25"/>
    <row r="594" ht="69.95" customHeight="1" x14ac:dyDescent="0.25"/>
    <row r="595" ht="69.95" customHeight="1" x14ac:dyDescent="0.25"/>
    <row r="596" ht="69.95" customHeight="1" x14ac:dyDescent="0.25"/>
    <row r="597" ht="69.95" customHeight="1" x14ac:dyDescent="0.25"/>
    <row r="598" ht="69.95" customHeight="1" x14ac:dyDescent="0.25"/>
    <row r="599" ht="69.95" customHeight="1" x14ac:dyDescent="0.25"/>
    <row r="600" ht="69.95" customHeight="1" x14ac:dyDescent="0.25"/>
    <row r="601" ht="69.95" customHeight="1" x14ac:dyDescent="0.25"/>
    <row r="602" ht="69.95" customHeight="1" x14ac:dyDescent="0.25"/>
    <row r="603" ht="69.95" customHeight="1" x14ac:dyDescent="0.25"/>
    <row r="604" ht="69.95" customHeight="1" x14ac:dyDescent="0.25"/>
    <row r="605" ht="69.95" customHeight="1" x14ac:dyDescent="0.25"/>
    <row r="606" ht="69.95" customHeight="1" x14ac:dyDescent="0.25"/>
    <row r="607" ht="69.95" customHeight="1" x14ac:dyDescent="0.25"/>
    <row r="608" ht="69.95" customHeight="1" x14ac:dyDescent="0.25"/>
    <row r="609" ht="69.95" customHeight="1" x14ac:dyDescent="0.25"/>
    <row r="610" ht="69.95" customHeight="1" x14ac:dyDescent="0.25"/>
    <row r="611" ht="69.95" customHeight="1" x14ac:dyDescent="0.25"/>
    <row r="612" ht="69.95" customHeight="1" x14ac:dyDescent="0.25"/>
    <row r="613" ht="69.95" customHeight="1" x14ac:dyDescent="0.25"/>
    <row r="614" ht="69.95" customHeight="1" x14ac:dyDescent="0.25"/>
    <row r="615" ht="69.95" customHeight="1" x14ac:dyDescent="0.25"/>
    <row r="616" ht="69.95" customHeight="1" x14ac:dyDescent="0.25"/>
    <row r="617" ht="69.95" customHeight="1" x14ac:dyDescent="0.25"/>
    <row r="618" ht="69.95" customHeight="1" x14ac:dyDescent="0.25"/>
    <row r="619" ht="69.95" customHeight="1" x14ac:dyDescent="0.25"/>
    <row r="620" ht="69.95" customHeight="1" x14ac:dyDescent="0.25"/>
    <row r="621" ht="69.95" customHeight="1" x14ac:dyDescent="0.25"/>
    <row r="622" ht="69.95" customHeight="1" x14ac:dyDescent="0.25"/>
    <row r="623" ht="69.95" customHeight="1" x14ac:dyDescent="0.25"/>
    <row r="624" ht="69.95" customHeight="1" x14ac:dyDescent="0.25"/>
    <row r="625" ht="69.95" customHeight="1" x14ac:dyDescent="0.25"/>
    <row r="626" ht="69.95" customHeight="1" x14ac:dyDescent="0.25"/>
    <row r="627" ht="69.95" customHeight="1" x14ac:dyDescent="0.25"/>
    <row r="628" ht="69.95" customHeight="1" x14ac:dyDescent="0.25"/>
    <row r="629" ht="69.95" customHeight="1" x14ac:dyDescent="0.25"/>
    <row r="630" ht="69.95" customHeight="1" x14ac:dyDescent="0.25"/>
    <row r="631" ht="69.95" customHeight="1" x14ac:dyDescent="0.25"/>
    <row r="632" ht="69.95" customHeight="1" x14ac:dyDescent="0.25"/>
    <row r="633" ht="69.95" customHeight="1" x14ac:dyDescent="0.25"/>
    <row r="634" ht="69.95" customHeight="1" x14ac:dyDescent="0.25"/>
    <row r="635" ht="69.95" customHeight="1" x14ac:dyDescent="0.25"/>
    <row r="636" ht="69.95" customHeight="1" x14ac:dyDescent="0.25"/>
    <row r="637" ht="69.95" customHeight="1" x14ac:dyDescent="0.25"/>
    <row r="638" ht="69.95" customHeight="1" x14ac:dyDescent="0.25"/>
    <row r="639" ht="69.95" customHeight="1" x14ac:dyDescent="0.25"/>
    <row r="640" ht="69.95" customHeight="1" x14ac:dyDescent="0.25"/>
    <row r="641" ht="69.95" customHeight="1" x14ac:dyDescent="0.25"/>
    <row r="642" ht="69.95" customHeight="1" x14ac:dyDescent="0.25"/>
    <row r="643" ht="69.95" customHeight="1" x14ac:dyDescent="0.25"/>
    <row r="644" ht="69.95" customHeight="1" x14ac:dyDescent="0.25"/>
    <row r="645" ht="69.95" customHeight="1" x14ac:dyDescent="0.25"/>
    <row r="646" ht="69.95" customHeight="1" x14ac:dyDescent="0.25"/>
    <row r="647" ht="69.95" customHeight="1" x14ac:dyDescent="0.25"/>
    <row r="648" ht="69.95" customHeight="1" x14ac:dyDescent="0.25"/>
    <row r="649" ht="69.95" customHeight="1" x14ac:dyDescent="0.25"/>
    <row r="650" ht="69.95" customHeight="1" x14ac:dyDescent="0.25"/>
    <row r="651" ht="69.95" customHeight="1" x14ac:dyDescent="0.25"/>
    <row r="652" ht="69.95" customHeight="1" x14ac:dyDescent="0.25"/>
    <row r="653" ht="69.95" customHeight="1" x14ac:dyDescent="0.25"/>
    <row r="654" ht="69.95" customHeight="1" x14ac:dyDescent="0.25"/>
    <row r="655" ht="69.95" customHeight="1" x14ac:dyDescent="0.25"/>
    <row r="656" ht="69.95" customHeight="1" x14ac:dyDescent="0.25"/>
    <row r="657" ht="69.95" customHeight="1" x14ac:dyDescent="0.25"/>
    <row r="658" ht="69.95" customHeight="1" x14ac:dyDescent="0.25"/>
    <row r="659" ht="69.95" customHeight="1" x14ac:dyDescent="0.25"/>
    <row r="660" ht="69.95" customHeight="1" x14ac:dyDescent="0.25"/>
    <row r="661" ht="69.95" customHeight="1" x14ac:dyDescent="0.25"/>
    <row r="662" ht="69.95" customHeight="1" x14ac:dyDescent="0.25"/>
    <row r="663" ht="69.95" customHeight="1" x14ac:dyDescent="0.25"/>
    <row r="664" ht="69.95" customHeight="1" x14ac:dyDescent="0.25"/>
    <row r="665" ht="69.95" customHeight="1" x14ac:dyDescent="0.25"/>
    <row r="666" ht="69.95" customHeight="1" x14ac:dyDescent="0.25"/>
    <row r="667" ht="69.95" customHeight="1" x14ac:dyDescent="0.25"/>
    <row r="668" ht="69.95" customHeight="1" x14ac:dyDescent="0.25"/>
    <row r="669" ht="69.95" customHeight="1" x14ac:dyDescent="0.25"/>
    <row r="670" ht="69.95" customHeight="1" x14ac:dyDescent="0.25"/>
    <row r="671" ht="69.95" customHeight="1" x14ac:dyDescent="0.25"/>
    <row r="672" ht="69.95" customHeight="1" x14ac:dyDescent="0.25"/>
    <row r="673" ht="69.95" customHeight="1" x14ac:dyDescent="0.25"/>
    <row r="674" ht="69.95" customHeight="1" x14ac:dyDescent="0.25"/>
    <row r="675" ht="69.95" customHeight="1" x14ac:dyDescent="0.25"/>
    <row r="676" ht="69.95" customHeight="1" x14ac:dyDescent="0.25"/>
    <row r="677" ht="69.95" customHeight="1" x14ac:dyDescent="0.25"/>
    <row r="678" ht="69.95" customHeight="1" x14ac:dyDescent="0.25"/>
    <row r="679" ht="69.95" customHeight="1" x14ac:dyDescent="0.25"/>
    <row r="680" ht="69.95" customHeight="1" x14ac:dyDescent="0.25"/>
    <row r="681" ht="69.95" customHeight="1" x14ac:dyDescent="0.25"/>
    <row r="682" ht="69.95" customHeight="1" x14ac:dyDescent="0.25"/>
    <row r="683" ht="69.95" customHeight="1" x14ac:dyDescent="0.25"/>
    <row r="684" ht="69.95" customHeight="1" x14ac:dyDescent="0.25"/>
    <row r="685" ht="69.95" customHeight="1" x14ac:dyDescent="0.25"/>
    <row r="686" ht="69.95" customHeight="1" x14ac:dyDescent="0.25"/>
    <row r="687" ht="69.95" customHeight="1" x14ac:dyDescent="0.25"/>
    <row r="688" ht="69.95" customHeight="1" x14ac:dyDescent="0.25"/>
    <row r="689" ht="69.95" customHeight="1" x14ac:dyDescent="0.25"/>
    <row r="690" ht="69.95" customHeight="1" x14ac:dyDescent="0.25"/>
    <row r="691" ht="69.95" customHeight="1" x14ac:dyDescent="0.25"/>
    <row r="692" ht="69.95" customHeight="1" x14ac:dyDescent="0.25"/>
    <row r="693" ht="69.95" customHeight="1" x14ac:dyDescent="0.25"/>
    <row r="694" ht="69.95" customHeight="1" x14ac:dyDescent="0.25"/>
    <row r="695" ht="69.95" customHeight="1" x14ac:dyDescent="0.25"/>
    <row r="696" ht="69.95" customHeight="1" x14ac:dyDescent="0.25"/>
    <row r="697" ht="69.95" customHeight="1" x14ac:dyDescent="0.25"/>
    <row r="698" ht="69.95" customHeight="1" x14ac:dyDescent="0.25"/>
    <row r="699" ht="69.95" customHeight="1" x14ac:dyDescent="0.25"/>
    <row r="700" ht="69.95" customHeight="1" x14ac:dyDescent="0.25"/>
    <row r="701" ht="69.95" customHeight="1" x14ac:dyDescent="0.25"/>
    <row r="702" ht="69.95" customHeight="1" x14ac:dyDescent="0.25"/>
    <row r="703" ht="69.95" customHeight="1" x14ac:dyDescent="0.25"/>
    <row r="704" ht="69.95" customHeight="1" x14ac:dyDescent="0.25"/>
    <row r="705" ht="69.95" customHeight="1" x14ac:dyDescent="0.25"/>
    <row r="706" ht="69.95" customHeight="1" x14ac:dyDescent="0.25"/>
    <row r="707" ht="69.95" customHeight="1" x14ac:dyDescent="0.25"/>
    <row r="708" ht="69.95" customHeight="1" x14ac:dyDescent="0.25"/>
    <row r="709" ht="69.95" customHeight="1" x14ac:dyDescent="0.25"/>
    <row r="710" ht="69.95" customHeight="1" x14ac:dyDescent="0.25"/>
    <row r="711" ht="69.95" customHeight="1" x14ac:dyDescent="0.25"/>
    <row r="712" ht="69.95" customHeight="1" x14ac:dyDescent="0.25"/>
    <row r="713" ht="69.95" customHeight="1" x14ac:dyDescent="0.25"/>
    <row r="714" ht="69.95" customHeight="1" x14ac:dyDescent="0.25"/>
    <row r="715" ht="69.95" customHeight="1" x14ac:dyDescent="0.25"/>
    <row r="716" ht="69.95" customHeight="1" x14ac:dyDescent="0.25"/>
    <row r="717" ht="69.95" customHeight="1" x14ac:dyDescent="0.25"/>
    <row r="718" ht="69.95" customHeight="1" x14ac:dyDescent="0.25"/>
    <row r="719" ht="69.95" customHeight="1" x14ac:dyDescent="0.25"/>
    <row r="720" ht="69.95" customHeight="1" x14ac:dyDescent="0.25"/>
    <row r="721" ht="69.95" customHeight="1" x14ac:dyDescent="0.25"/>
    <row r="722" ht="69.95" customHeight="1" x14ac:dyDescent="0.25"/>
    <row r="723" ht="69.95" customHeight="1" x14ac:dyDescent="0.25"/>
    <row r="724" ht="69.95" customHeight="1" x14ac:dyDescent="0.25"/>
    <row r="725" ht="69.95" customHeight="1" x14ac:dyDescent="0.25"/>
    <row r="726" ht="69.95" customHeight="1" x14ac:dyDescent="0.25"/>
    <row r="727" ht="69.95" customHeight="1" x14ac:dyDescent="0.25"/>
    <row r="728" ht="69.95" customHeight="1" x14ac:dyDescent="0.25"/>
    <row r="729" ht="69.95" customHeight="1" x14ac:dyDescent="0.25"/>
    <row r="730" ht="69.95" customHeight="1" x14ac:dyDescent="0.25"/>
    <row r="731" ht="69.95" customHeight="1" x14ac:dyDescent="0.25"/>
    <row r="732" ht="69.95" customHeight="1" x14ac:dyDescent="0.25"/>
    <row r="733" ht="69.95" customHeight="1" x14ac:dyDescent="0.25"/>
    <row r="734" ht="69.95" customHeight="1" x14ac:dyDescent="0.25"/>
    <row r="735" ht="69.95" customHeight="1" x14ac:dyDescent="0.25"/>
    <row r="736" ht="69.95" customHeight="1" x14ac:dyDescent="0.25"/>
    <row r="737" ht="69.95" customHeight="1" x14ac:dyDescent="0.25"/>
    <row r="738" ht="69.95" customHeight="1" x14ac:dyDescent="0.25"/>
    <row r="739" ht="69.95" customHeight="1" x14ac:dyDescent="0.25"/>
    <row r="740" ht="69.95" customHeight="1" x14ac:dyDescent="0.25"/>
    <row r="741" ht="69.95" customHeight="1" x14ac:dyDescent="0.25"/>
    <row r="742" ht="69.95" customHeight="1" x14ac:dyDescent="0.25"/>
    <row r="743" ht="69.95" customHeight="1" x14ac:dyDescent="0.25"/>
    <row r="744" ht="69.95" customHeight="1" x14ac:dyDescent="0.25"/>
    <row r="745" ht="69.95" customHeight="1" x14ac:dyDescent="0.25"/>
    <row r="746" ht="69.95" customHeight="1" x14ac:dyDescent="0.25"/>
    <row r="747" ht="69.95" customHeight="1" x14ac:dyDescent="0.25"/>
    <row r="748" ht="69.95" customHeight="1" x14ac:dyDescent="0.25"/>
    <row r="749" ht="69.95" customHeight="1" x14ac:dyDescent="0.25"/>
    <row r="750" ht="69.95" customHeight="1" x14ac:dyDescent="0.25"/>
    <row r="751" ht="69.95" customHeight="1" x14ac:dyDescent="0.25"/>
    <row r="752" ht="69.95" customHeight="1" x14ac:dyDescent="0.25"/>
    <row r="753" ht="69.95" customHeight="1" x14ac:dyDescent="0.25"/>
    <row r="754" ht="69.95" customHeight="1" x14ac:dyDescent="0.25"/>
    <row r="755" ht="69.95" customHeight="1" x14ac:dyDescent="0.25"/>
    <row r="756" ht="69.95" customHeight="1" x14ac:dyDescent="0.25"/>
    <row r="757" ht="69.95" customHeight="1" x14ac:dyDescent="0.25"/>
    <row r="758" ht="69.95" customHeight="1" x14ac:dyDescent="0.25"/>
    <row r="759" ht="69.95" customHeight="1" x14ac:dyDescent="0.25"/>
    <row r="760" ht="69.95" customHeight="1" x14ac:dyDescent="0.25"/>
    <row r="761" ht="69.95" customHeight="1" x14ac:dyDescent="0.25"/>
    <row r="762" ht="69.95" customHeight="1" x14ac:dyDescent="0.25"/>
    <row r="763" ht="69.95" customHeight="1" x14ac:dyDescent="0.25"/>
    <row r="764" ht="69.95" customHeight="1" x14ac:dyDescent="0.25"/>
    <row r="765" ht="69.95" customHeight="1" x14ac:dyDescent="0.25"/>
    <row r="766" ht="69.95" customHeight="1" x14ac:dyDescent="0.25"/>
    <row r="767" ht="69.95" customHeight="1" x14ac:dyDescent="0.25"/>
    <row r="768" ht="69.95" customHeight="1" x14ac:dyDescent="0.25"/>
    <row r="769" ht="69.95" customHeight="1" x14ac:dyDescent="0.25"/>
    <row r="770" ht="69.95" customHeight="1" x14ac:dyDescent="0.25"/>
    <row r="771" ht="69.95" customHeight="1" x14ac:dyDescent="0.25"/>
    <row r="772" ht="69.95" customHeight="1" x14ac:dyDescent="0.25"/>
    <row r="773" ht="69.95" customHeight="1" x14ac:dyDescent="0.25"/>
    <row r="774" ht="69.95" customHeight="1" x14ac:dyDescent="0.25"/>
    <row r="775" ht="69.95" customHeight="1" x14ac:dyDescent="0.25"/>
    <row r="776" ht="69.95" customHeight="1" x14ac:dyDescent="0.25"/>
    <row r="777" ht="69.95" customHeight="1" x14ac:dyDescent="0.25"/>
    <row r="778" ht="69.95" customHeight="1" x14ac:dyDescent="0.25"/>
    <row r="779" ht="69.95" customHeight="1" x14ac:dyDescent="0.25"/>
    <row r="780" ht="69.95" customHeight="1" x14ac:dyDescent="0.25"/>
    <row r="781" ht="69.95" customHeight="1" x14ac:dyDescent="0.25"/>
    <row r="782" ht="69.95" customHeight="1" x14ac:dyDescent="0.25"/>
    <row r="783" ht="69.95" customHeight="1" x14ac:dyDescent="0.25"/>
    <row r="784" ht="69.95" customHeight="1" x14ac:dyDescent="0.25"/>
    <row r="785" ht="69.95" customHeight="1" x14ac:dyDescent="0.25"/>
    <row r="786" ht="69.95" customHeight="1" x14ac:dyDescent="0.25"/>
    <row r="787" ht="69.95" customHeight="1" x14ac:dyDescent="0.25"/>
    <row r="788" ht="69.95" customHeight="1" x14ac:dyDescent="0.25"/>
    <row r="789" ht="69.95" customHeight="1" x14ac:dyDescent="0.25"/>
    <row r="790" ht="69.95" customHeight="1" x14ac:dyDescent="0.25"/>
    <row r="791" ht="69.95" customHeight="1" x14ac:dyDescent="0.25"/>
    <row r="792" ht="69.95" customHeight="1" x14ac:dyDescent="0.25"/>
    <row r="793" ht="69.95" customHeight="1" x14ac:dyDescent="0.25"/>
    <row r="794" ht="69.95" customHeight="1" x14ac:dyDescent="0.25"/>
    <row r="795" ht="69.95" customHeight="1" x14ac:dyDescent="0.25"/>
    <row r="796" ht="69.95" customHeight="1" x14ac:dyDescent="0.25"/>
    <row r="797" ht="69.95" customHeight="1" x14ac:dyDescent="0.25"/>
    <row r="798" ht="69.95" customHeight="1" x14ac:dyDescent="0.25"/>
    <row r="799" ht="69.95" customHeight="1" x14ac:dyDescent="0.25"/>
    <row r="800" ht="69.95" customHeight="1" x14ac:dyDescent="0.25"/>
    <row r="801" ht="69.95" customHeight="1" x14ac:dyDescent="0.25"/>
    <row r="802" ht="69.95" customHeight="1" x14ac:dyDescent="0.25"/>
    <row r="803" ht="69.95" customHeight="1" x14ac:dyDescent="0.25"/>
    <row r="804" ht="69.95" customHeight="1" x14ac:dyDescent="0.25"/>
    <row r="805" ht="69.95" customHeight="1" x14ac:dyDescent="0.25"/>
    <row r="806" ht="69.95" customHeight="1" x14ac:dyDescent="0.25"/>
    <row r="807" ht="69.95" customHeight="1" x14ac:dyDescent="0.25"/>
    <row r="808" ht="69.95" customHeight="1" x14ac:dyDescent="0.25"/>
    <row r="809" ht="69.95" customHeight="1" x14ac:dyDescent="0.25"/>
    <row r="810" ht="69.95" customHeight="1" x14ac:dyDescent="0.25"/>
    <row r="811" ht="69.95" customHeight="1" x14ac:dyDescent="0.25"/>
    <row r="812" ht="69.95" customHeight="1" x14ac:dyDescent="0.25"/>
    <row r="813" ht="69.95" customHeight="1" x14ac:dyDescent="0.25"/>
    <row r="814" ht="69.95" customHeight="1" x14ac:dyDescent="0.25"/>
    <row r="815" ht="69.95" customHeight="1" x14ac:dyDescent="0.25"/>
    <row r="816" ht="69.95" customHeight="1" x14ac:dyDescent="0.25"/>
    <row r="817" ht="69.95" customHeight="1" x14ac:dyDescent="0.25"/>
    <row r="818" ht="69.95" customHeight="1" x14ac:dyDescent="0.25"/>
    <row r="819" ht="69.95" customHeight="1" x14ac:dyDescent="0.25"/>
    <row r="820" ht="69.95" customHeight="1" x14ac:dyDescent="0.25"/>
    <row r="821" ht="69.95" customHeight="1" x14ac:dyDescent="0.25"/>
    <row r="822" ht="69.95" customHeight="1" x14ac:dyDescent="0.25"/>
    <row r="823" ht="69.95" customHeight="1" x14ac:dyDescent="0.25"/>
    <row r="824" ht="69.95" customHeight="1" x14ac:dyDescent="0.25"/>
    <row r="825" ht="69.95" customHeight="1" x14ac:dyDescent="0.25"/>
    <row r="826" ht="69.95" customHeight="1" x14ac:dyDescent="0.25"/>
    <row r="827" ht="69.95" customHeight="1" x14ac:dyDescent="0.25"/>
    <row r="828" ht="69.95" customHeight="1" x14ac:dyDescent="0.25"/>
    <row r="829" ht="69.95" customHeight="1" x14ac:dyDescent="0.25"/>
    <row r="830" ht="69.95" customHeight="1" x14ac:dyDescent="0.25"/>
    <row r="831" ht="69.95" customHeight="1" x14ac:dyDescent="0.25"/>
    <row r="832" ht="69.95" customHeight="1" x14ac:dyDescent="0.25"/>
    <row r="833" ht="69.95" customHeight="1" x14ac:dyDescent="0.25"/>
    <row r="834" ht="69.95" customHeight="1" x14ac:dyDescent="0.25"/>
    <row r="835" ht="69.95" customHeight="1" x14ac:dyDescent="0.25"/>
    <row r="836" ht="69.95" customHeight="1" x14ac:dyDescent="0.25"/>
    <row r="837" ht="69.95" customHeight="1" x14ac:dyDescent="0.25"/>
    <row r="838" ht="69.95" customHeight="1" x14ac:dyDescent="0.25"/>
    <row r="839" ht="69.95" customHeight="1" x14ac:dyDescent="0.25"/>
    <row r="840" ht="69.95" customHeight="1" x14ac:dyDescent="0.25"/>
    <row r="841" ht="69.95" customHeight="1" x14ac:dyDescent="0.25"/>
    <row r="842" ht="69.95" customHeight="1" x14ac:dyDescent="0.25"/>
    <row r="843" ht="69.95" customHeight="1" x14ac:dyDescent="0.25"/>
    <row r="844" ht="69.95" customHeight="1" x14ac:dyDescent="0.25"/>
    <row r="845" ht="69.95" customHeight="1" x14ac:dyDescent="0.25"/>
    <row r="846" ht="69.95" customHeight="1" x14ac:dyDescent="0.25"/>
    <row r="847" ht="69.95" customHeight="1" x14ac:dyDescent="0.25"/>
    <row r="848" ht="69.95" customHeight="1" x14ac:dyDescent="0.25"/>
    <row r="849" ht="69.95" customHeight="1" x14ac:dyDescent="0.25"/>
    <row r="850" ht="69.95" customHeight="1" x14ac:dyDescent="0.25"/>
    <row r="851" ht="69.95" customHeight="1" x14ac:dyDescent="0.25"/>
    <row r="852" ht="69.95" customHeight="1" x14ac:dyDescent="0.25"/>
    <row r="853" ht="69.95" customHeight="1" x14ac:dyDescent="0.25"/>
    <row r="854" ht="69.95" customHeight="1" x14ac:dyDescent="0.25"/>
    <row r="855" ht="69.95" customHeight="1" x14ac:dyDescent="0.25"/>
    <row r="856" ht="69.95" customHeight="1" x14ac:dyDescent="0.25"/>
    <row r="857" ht="69.95" customHeight="1" x14ac:dyDescent="0.25"/>
    <row r="858" ht="69.95" customHeight="1" x14ac:dyDescent="0.25"/>
    <row r="859" ht="69.95" customHeight="1" x14ac:dyDescent="0.25"/>
    <row r="860" ht="69.95" customHeight="1" x14ac:dyDescent="0.25"/>
    <row r="861" ht="69.95" customHeight="1" x14ac:dyDescent="0.25"/>
    <row r="862" ht="69.95" customHeight="1" x14ac:dyDescent="0.25"/>
    <row r="863" ht="69.95" customHeight="1" x14ac:dyDescent="0.25"/>
    <row r="864" ht="69.95" customHeight="1" x14ac:dyDescent="0.25"/>
    <row r="865" ht="69.95" customHeight="1" x14ac:dyDescent="0.25"/>
    <row r="866" ht="69.95" customHeight="1" x14ac:dyDescent="0.25"/>
    <row r="867" ht="69.95" customHeight="1" x14ac:dyDescent="0.25"/>
    <row r="868" ht="69.95" customHeight="1" x14ac:dyDescent="0.25"/>
    <row r="869" ht="69.95" customHeight="1" x14ac:dyDescent="0.25"/>
    <row r="870" ht="69.95" customHeight="1" x14ac:dyDescent="0.25"/>
    <row r="871" ht="69.95" customHeight="1" x14ac:dyDescent="0.25"/>
    <row r="872" ht="69.95" customHeight="1" x14ac:dyDescent="0.25"/>
    <row r="873" ht="69.95" customHeight="1" x14ac:dyDescent="0.25"/>
    <row r="874" ht="69.95" customHeight="1" x14ac:dyDescent="0.25"/>
    <row r="875" ht="69.95" customHeight="1" x14ac:dyDescent="0.25"/>
    <row r="876" ht="69.95" customHeight="1" x14ac:dyDescent="0.25"/>
    <row r="877" ht="69.95" customHeight="1" x14ac:dyDescent="0.25"/>
    <row r="878" ht="69.95" customHeight="1" x14ac:dyDescent="0.25"/>
    <row r="879" ht="69.95" customHeight="1" x14ac:dyDescent="0.25"/>
    <row r="880" ht="69.95" customHeight="1" x14ac:dyDescent="0.25"/>
    <row r="881" ht="69.95" customHeight="1" x14ac:dyDescent="0.25"/>
    <row r="882" ht="69.95" customHeight="1" x14ac:dyDescent="0.25"/>
    <row r="883" ht="69.95" customHeight="1" x14ac:dyDescent="0.25"/>
    <row r="884" ht="69.95" customHeight="1" x14ac:dyDescent="0.25"/>
    <row r="885" ht="69.95" customHeight="1" x14ac:dyDescent="0.25"/>
    <row r="886" ht="69.95" customHeight="1" x14ac:dyDescent="0.25"/>
    <row r="887" ht="69.95" customHeight="1" x14ac:dyDescent="0.25"/>
    <row r="888" ht="69.95" customHeight="1" x14ac:dyDescent="0.25"/>
    <row r="889" ht="69.95" customHeight="1" x14ac:dyDescent="0.25"/>
    <row r="890" ht="69.95" customHeight="1" x14ac:dyDescent="0.25"/>
    <row r="891" ht="69.95" customHeight="1" x14ac:dyDescent="0.25"/>
    <row r="892" ht="69.95" customHeight="1" x14ac:dyDescent="0.25"/>
    <row r="893" ht="69.95" customHeight="1" x14ac:dyDescent="0.25"/>
    <row r="894" ht="69.95" customHeight="1" x14ac:dyDescent="0.25"/>
    <row r="895" ht="69.95" customHeight="1" x14ac:dyDescent="0.25"/>
    <row r="896" ht="69.95" customHeight="1" x14ac:dyDescent="0.25"/>
    <row r="897" ht="69.95" customHeight="1" x14ac:dyDescent="0.25"/>
    <row r="898" ht="69.95" customHeight="1" x14ac:dyDescent="0.25"/>
    <row r="899" ht="69.95" customHeight="1" x14ac:dyDescent="0.25"/>
    <row r="900" ht="69.95" customHeight="1" x14ac:dyDescent="0.25"/>
    <row r="901" ht="69.95" customHeight="1" x14ac:dyDescent="0.25"/>
    <row r="902" ht="69.95" customHeight="1" x14ac:dyDescent="0.25"/>
    <row r="903" ht="69.95" customHeight="1" x14ac:dyDescent="0.25"/>
    <row r="904" ht="69.95" customHeight="1" x14ac:dyDescent="0.25"/>
    <row r="905" ht="69.95" customHeight="1" x14ac:dyDescent="0.25"/>
    <row r="906" ht="69.95" customHeight="1" x14ac:dyDescent="0.25"/>
    <row r="907" ht="69.95" customHeight="1" x14ac:dyDescent="0.25"/>
    <row r="908" ht="69.95" customHeight="1" x14ac:dyDescent="0.25"/>
    <row r="909" ht="69.95" customHeight="1" x14ac:dyDescent="0.25"/>
    <row r="910" ht="69.95" customHeight="1" x14ac:dyDescent="0.25"/>
    <row r="911" ht="69.95" customHeight="1" x14ac:dyDescent="0.25"/>
    <row r="912" ht="69.95" customHeight="1" x14ac:dyDescent="0.25"/>
    <row r="913" ht="69.95" customHeight="1" x14ac:dyDescent="0.25"/>
    <row r="914" ht="69.95" customHeight="1" x14ac:dyDescent="0.25"/>
    <row r="915" ht="69.95" customHeight="1" x14ac:dyDescent="0.25"/>
    <row r="916" ht="69.95" customHeight="1" x14ac:dyDescent="0.25"/>
    <row r="917" ht="69.95" customHeight="1" x14ac:dyDescent="0.25"/>
    <row r="918" ht="69.95" customHeight="1" x14ac:dyDescent="0.25"/>
    <row r="919" ht="69.95" customHeight="1" x14ac:dyDescent="0.25"/>
    <row r="920" ht="69.95" customHeight="1" x14ac:dyDescent="0.25"/>
    <row r="921" ht="69.95" customHeight="1" x14ac:dyDescent="0.25"/>
    <row r="922" ht="69.95" customHeight="1" x14ac:dyDescent="0.25"/>
    <row r="923" ht="69.95" customHeight="1" x14ac:dyDescent="0.25"/>
    <row r="924" ht="69.95" customHeight="1" x14ac:dyDescent="0.25"/>
    <row r="925" ht="69.95" customHeight="1" x14ac:dyDescent="0.25"/>
    <row r="926" ht="69.95" customHeight="1" x14ac:dyDescent="0.25"/>
    <row r="927" ht="69.95" customHeight="1" x14ac:dyDescent="0.25"/>
    <row r="928" ht="69.95" customHeight="1" x14ac:dyDescent="0.25"/>
    <row r="929" ht="69.95" customHeight="1" x14ac:dyDescent="0.25"/>
    <row r="930" ht="69.95" customHeight="1" x14ac:dyDescent="0.25"/>
    <row r="931" ht="69.95" customHeight="1" x14ac:dyDescent="0.25"/>
    <row r="932" ht="69.95" customHeight="1" x14ac:dyDescent="0.25"/>
    <row r="933" ht="69.95" customHeight="1" x14ac:dyDescent="0.25"/>
    <row r="934" ht="69.95" customHeight="1" x14ac:dyDescent="0.25"/>
    <row r="935" ht="69.95" customHeight="1" x14ac:dyDescent="0.25"/>
    <row r="936" ht="69.95" customHeight="1" x14ac:dyDescent="0.25"/>
    <row r="937" ht="69.95" customHeight="1" x14ac:dyDescent="0.25"/>
    <row r="938" ht="69.95" customHeight="1" x14ac:dyDescent="0.25"/>
    <row r="939" ht="69.95" customHeight="1" x14ac:dyDescent="0.25"/>
    <row r="940" ht="69.95" customHeight="1" x14ac:dyDescent="0.25"/>
    <row r="941" ht="69.95" customHeight="1" x14ac:dyDescent="0.25"/>
    <row r="942" ht="69.95" customHeight="1" x14ac:dyDescent="0.25"/>
    <row r="943" ht="69.95" customHeight="1" x14ac:dyDescent="0.25"/>
    <row r="944" ht="69.95" customHeight="1" x14ac:dyDescent="0.25"/>
    <row r="945" ht="69.95" customHeight="1" x14ac:dyDescent="0.25"/>
    <row r="946" ht="69.95" customHeight="1" x14ac:dyDescent="0.25"/>
    <row r="947" ht="69.95" customHeight="1" x14ac:dyDescent="0.25"/>
    <row r="948" ht="69.95" customHeight="1" x14ac:dyDescent="0.25"/>
    <row r="949" ht="69.95" customHeight="1" x14ac:dyDescent="0.25"/>
    <row r="950" ht="69.95" customHeight="1" x14ac:dyDescent="0.25"/>
    <row r="951" ht="69.95" customHeight="1" x14ac:dyDescent="0.25"/>
    <row r="952" ht="69.95" customHeight="1" x14ac:dyDescent="0.25"/>
    <row r="953" ht="69.95" customHeight="1" x14ac:dyDescent="0.25"/>
    <row r="954" ht="69.95" customHeight="1" x14ac:dyDescent="0.25"/>
    <row r="955" ht="69.95" customHeight="1" x14ac:dyDescent="0.25"/>
    <row r="956" ht="69.95" customHeight="1" x14ac:dyDescent="0.25"/>
    <row r="957" ht="69.95" customHeight="1" x14ac:dyDescent="0.25"/>
    <row r="958" ht="69.95" customHeight="1" x14ac:dyDescent="0.25"/>
    <row r="959" ht="69.95" customHeight="1" x14ac:dyDescent="0.25"/>
    <row r="960" ht="69.95" customHeight="1" x14ac:dyDescent="0.25"/>
    <row r="961" ht="69.95" customHeight="1" x14ac:dyDescent="0.25"/>
    <row r="962" ht="69.95" customHeight="1" x14ac:dyDescent="0.25"/>
    <row r="963" ht="69.95" customHeight="1" x14ac:dyDescent="0.25"/>
    <row r="964" ht="69.95" customHeight="1" x14ac:dyDescent="0.25"/>
    <row r="965" ht="69.95" customHeight="1" x14ac:dyDescent="0.25"/>
    <row r="966" ht="69.95" customHeight="1" x14ac:dyDescent="0.25"/>
    <row r="967" ht="69.95" customHeight="1" x14ac:dyDescent="0.25"/>
    <row r="968" ht="69.95" customHeight="1" x14ac:dyDescent="0.25"/>
    <row r="969" ht="69.95" customHeight="1" x14ac:dyDescent="0.25"/>
    <row r="970" ht="69.95" customHeight="1" x14ac:dyDescent="0.25"/>
    <row r="971" ht="69.95" customHeight="1" x14ac:dyDescent="0.25"/>
    <row r="972" ht="69.95" customHeight="1" x14ac:dyDescent="0.25"/>
    <row r="973" ht="69.95" customHeight="1" x14ac:dyDescent="0.25"/>
    <row r="974" ht="69.95" customHeight="1" x14ac:dyDescent="0.25"/>
    <row r="975" ht="69.95" customHeight="1" x14ac:dyDescent="0.25"/>
    <row r="976" ht="69.95" customHeight="1" x14ac:dyDescent="0.25"/>
    <row r="977" ht="69.95" customHeight="1" x14ac:dyDescent="0.25"/>
    <row r="978" ht="69.95" customHeight="1" x14ac:dyDescent="0.25"/>
    <row r="979" ht="69.95" customHeight="1" x14ac:dyDescent="0.25"/>
    <row r="980" ht="69.95" customHeight="1" x14ac:dyDescent="0.25"/>
    <row r="981" ht="69.95" customHeight="1" x14ac:dyDescent="0.25"/>
    <row r="982" ht="69.95" customHeight="1" x14ac:dyDescent="0.25"/>
    <row r="983" ht="69.95" customHeight="1" x14ac:dyDescent="0.25"/>
    <row r="984" ht="69.95" customHeight="1" x14ac:dyDescent="0.25"/>
    <row r="985" ht="69.95" customHeight="1" x14ac:dyDescent="0.25"/>
    <row r="986" ht="69.95" customHeight="1" x14ac:dyDescent="0.25"/>
    <row r="987" ht="69.95" customHeight="1" x14ac:dyDescent="0.25"/>
    <row r="988" ht="69.95" customHeight="1" x14ac:dyDescent="0.25"/>
    <row r="989" ht="69.95" customHeight="1" x14ac:dyDescent="0.25"/>
    <row r="990" ht="69.95" customHeight="1" x14ac:dyDescent="0.25"/>
    <row r="991" ht="69.95" customHeight="1" x14ac:dyDescent="0.25"/>
    <row r="992" ht="69.95" customHeight="1" x14ac:dyDescent="0.25"/>
    <row r="993" ht="69.95" customHeight="1" x14ac:dyDescent="0.25"/>
    <row r="994" ht="69.95" customHeight="1" x14ac:dyDescent="0.25"/>
    <row r="995" ht="69.95" customHeight="1" x14ac:dyDescent="0.25"/>
    <row r="996" ht="69.95" customHeight="1" x14ac:dyDescent="0.25"/>
    <row r="997" ht="69.95" customHeight="1" x14ac:dyDescent="0.25"/>
    <row r="998" ht="69.95" customHeight="1" x14ac:dyDescent="0.25"/>
    <row r="999" ht="69.95" customHeight="1" x14ac:dyDescent="0.25"/>
    <row r="1000" ht="69.95" customHeight="1" x14ac:dyDescent="0.25"/>
    <row r="1001" ht="69.95" customHeight="1" x14ac:dyDescent="0.25"/>
    <row r="1002" ht="69.95" customHeight="1" x14ac:dyDescent="0.25"/>
    <row r="1003" ht="69.95" customHeight="1" x14ac:dyDescent="0.25"/>
    <row r="1004" ht="69.95" customHeight="1" x14ac:dyDescent="0.25"/>
    <row r="1005" ht="69.95" customHeight="1" x14ac:dyDescent="0.25"/>
    <row r="1006" ht="69.95" customHeight="1" x14ac:dyDescent="0.25"/>
    <row r="1007" ht="69.95" customHeight="1" x14ac:dyDescent="0.25"/>
    <row r="1008" ht="69.95" customHeight="1" x14ac:dyDescent="0.25"/>
    <row r="1009" ht="69.95" customHeight="1" x14ac:dyDescent="0.25"/>
    <row r="1010" ht="69.95" customHeight="1" x14ac:dyDescent="0.25"/>
    <row r="1011" ht="69.95" customHeight="1" x14ac:dyDescent="0.25"/>
    <row r="1012" ht="69.95" customHeight="1" x14ac:dyDescent="0.25"/>
    <row r="1013" ht="69.95" customHeight="1" x14ac:dyDescent="0.25"/>
    <row r="1014" ht="69.95" customHeight="1" x14ac:dyDescent="0.25"/>
    <row r="1015" ht="69.95" customHeight="1" x14ac:dyDescent="0.25"/>
    <row r="1016" ht="69.95" customHeight="1" x14ac:dyDescent="0.25"/>
    <row r="1017" ht="69.95" customHeight="1" x14ac:dyDescent="0.25"/>
    <row r="1018" ht="69.95" customHeight="1" x14ac:dyDescent="0.25"/>
    <row r="1019" ht="69.95" customHeight="1" x14ac:dyDescent="0.25"/>
    <row r="1020" ht="69.95" customHeight="1" x14ac:dyDescent="0.25"/>
    <row r="1021" ht="69.95" customHeight="1" x14ac:dyDescent="0.25"/>
    <row r="1022" ht="69.95" customHeight="1" x14ac:dyDescent="0.25"/>
    <row r="1023" ht="69.95" customHeight="1" x14ac:dyDescent="0.25"/>
    <row r="1024" ht="69.95" customHeight="1" x14ac:dyDescent="0.25"/>
    <row r="1025" ht="69.95" customHeight="1" x14ac:dyDescent="0.25"/>
    <row r="1026" ht="69.95" customHeight="1" x14ac:dyDescent="0.25"/>
    <row r="1027" ht="69.95" customHeight="1" x14ac:dyDescent="0.25"/>
    <row r="1028" ht="69.95" customHeight="1" x14ac:dyDescent="0.25"/>
    <row r="1029" ht="69.95" customHeight="1" x14ac:dyDescent="0.25"/>
    <row r="1030" ht="69.95" customHeight="1" x14ac:dyDescent="0.25"/>
    <row r="1031" ht="69.95" customHeight="1" x14ac:dyDescent="0.25"/>
    <row r="1032" ht="69.95" customHeight="1" x14ac:dyDescent="0.25"/>
    <row r="1033" ht="69.95" customHeight="1" x14ac:dyDescent="0.25"/>
    <row r="1034" ht="69.95" customHeight="1" x14ac:dyDescent="0.25"/>
    <row r="1035" ht="69.95" customHeight="1" x14ac:dyDescent="0.25"/>
    <row r="1036" ht="69.95" customHeight="1" x14ac:dyDescent="0.25"/>
    <row r="1037" ht="69.95" customHeight="1" x14ac:dyDescent="0.25"/>
    <row r="1038" ht="69.95" customHeight="1" x14ac:dyDescent="0.25"/>
    <row r="1039" ht="69.95" customHeight="1" x14ac:dyDescent="0.25"/>
    <row r="1040" ht="69.95" customHeight="1" x14ac:dyDescent="0.25"/>
    <row r="1041" ht="69.95" customHeight="1" x14ac:dyDescent="0.25"/>
    <row r="1042" ht="69.95" customHeight="1" x14ac:dyDescent="0.25"/>
    <row r="1043" ht="69.95" customHeight="1" x14ac:dyDescent="0.25"/>
    <row r="1044" ht="69.95" customHeight="1" x14ac:dyDescent="0.25"/>
    <row r="1045" ht="69.95" customHeight="1" x14ac:dyDescent="0.25"/>
    <row r="1046" ht="69.95" customHeight="1" x14ac:dyDescent="0.25"/>
    <row r="1047" ht="69.95" customHeight="1" x14ac:dyDescent="0.25"/>
    <row r="1048" ht="69.95" customHeight="1" x14ac:dyDescent="0.25"/>
    <row r="1049" ht="69.95" customHeight="1" x14ac:dyDescent="0.25"/>
    <row r="1050" ht="69.95" customHeight="1" x14ac:dyDescent="0.25"/>
    <row r="1051" ht="69.95" customHeight="1" x14ac:dyDescent="0.25"/>
    <row r="1052" ht="69.95" customHeight="1" x14ac:dyDescent="0.25"/>
    <row r="1053" ht="69.95" customHeight="1" x14ac:dyDescent="0.25"/>
    <row r="1054" ht="69.95" customHeight="1" x14ac:dyDescent="0.25"/>
    <row r="1055" ht="69.95" customHeight="1" x14ac:dyDescent="0.25"/>
    <row r="1056" ht="69.95" customHeight="1" x14ac:dyDescent="0.25"/>
    <row r="1057" ht="69.95" customHeight="1" x14ac:dyDescent="0.25"/>
    <row r="1058" ht="69.95" customHeight="1" x14ac:dyDescent="0.25"/>
    <row r="1059" ht="69.95" customHeight="1" x14ac:dyDescent="0.25"/>
    <row r="1060" ht="69.95" customHeight="1" x14ac:dyDescent="0.25"/>
    <row r="1061" ht="69.95" customHeight="1" x14ac:dyDescent="0.25"/>
    <row r="1062" ht="69.95" customHeight="1" x14ac:dyDescent="0.25"/>
    <row r="1063" ht="69.95" customHeight="1" x14ac:dyDescent="0.25"/>
    <row r="1064" ht="69.95" customHeight="1" x14ac:dyDescent="0.25"/>
    <row r="1065" ht="69.95" customHeight="1" x14ac:dyDescent="0.25"/>
    <row r="1066" ht="69.95" customHeight="1" x14ac:dyDescent="0.25"/>
    <row r="1067" ht="69.95" customHeight="1" x14ac:dyDescent="0.25"/>
    <row r="1068" ht="69.95" customHeight="1" x14ac:dyDescent="0.25"/>
    <row r="1069" ht="69.95" customHeight="1" x14ac:dyDescent="0.25"/>
    <row r="1070" ht="69.95" customHeight="1" x14ac:dyDescent="0.25"/>
    <row r="1071" ht="69.95" customHeight="1" x14ac:dyDescent="0.25"/>
    <row r="1072" ht="69.95" customHeight="1" x14ac:dyDescent="0.25"/>
    <row r="1073" ht="69.95" customHeight="1" x14ac:dyDescent="0.25"/>
    <row r="1074" ht="69.95" customHeight="1" x14ac:dyDescent="0.25"/>
    <row r="1075" ht="69.95" customHeight="1" x14ac:dyDescent="0.25"/>
    <row r="1076" ht="69.95" customHeight="1" x14ac:dyDescent="0.25"/>
    <row r="1077" ht="69.95" customHeight="1" x14ac:dyDescent="0.25"/>
    <row r="1078" ht="69.95" customHeight="1" x14ac:dyDescent="0.25"/>
    <row r="1079" ht="69.95" customHeight="1" x14ac:dyDescent="0.25"/>
    <row r="1080" ht="69.95" customHeight="1" x14ac:dyDescent="0.25"/>
    <row r="1081" ht="69.95" customHeight="1" x14ac:dyDescent="0.25"/>
    <row r="1082" ht="69.95" customHeight="1" x14ac:dyDescent="0.25"/>
    <row r="1083" ht="69.95" customHeight="1" x14ac:dyDescent="0.25"/>
    <row r="1084" ht="69.95" customHeight="1" x14ac:dyDescent="0.25"/>
    <row r="1085" ht="69.95" customHeight="1" x14ac:dyDescent="0.25"/>
    <row r="1086" ht="69.95" customHeight="1" x14ac:dyDescent="0.25"/>
    <row r="1087" ht="69.95" customHeight="1" x14ac:dyDescent="0.25"/>
    <row r="1088" ht="69.95" customHeight="1" x14ac:dyDescent="0.25"/>
    <row r="1089" ht="69.95" customHeight="1" x14ac:dyDescent="0.25"/>
    <row r="1090" ht="69.95" customHeight="1" x14ac:dyDescent="0.25"/>
    <row r="1091" ht="69.95" customHeight="1" x14ac:dyDescent="0.25"/>
    <row r="1092" ht="69.95" customHeight="1" x14ac:dyDescent="0.25"/>
    <row r="1093" ht="69.95" customHeight="1" x14ac:dyDescent="0.25"/>
    <row r="1094" ht="69.95" customHeight="1" x14ac:dyDescent="0.25"/>
    <row r="1095" ht="69.95" customHeight="1" x14ac:dyDescent="0.25"/>
    <row r="1096" ht="69.95" customHeight="1" x14ac:dyDescent="0.25"/>
    <row r="1097" ht="69.95" customHeight="1" x14ac:dyDescent="0.25"/>
    <row r="1098" ht="69.95" customHeight="1" x14ac:dyDescent="0.25"/>
    <row r="1099" ht="69.95" customHeight="1" x14ac:dyDescent="0.25"/>
    <row r="1100" ht="69.95" customHeight="1" x14ac:dyDescent="0.25"/>
    <row r="1101" ht="69.95" customHeight="1" x14ac:dyDescent="0.25"/>
    <row r="1102" ht="69.95" customHeight="1" x14ac:dyDescent="0.25"/>
    <row r="1103" ht="69.95" customHeight="1" x14ac:dyDescent="0.25"/>
    <row r="1104" ht="69.95" customHeight="1" x14ac:dyDescent="0.25"/>
    <row r="1105" ht="69.95" customHeight="1" x14ac:dyDescent="0.25"/>
    <row r="1106" ht="69.95" customHeight="1" x14ac:dyDescent="0.25"/>
    <row r="1107" ht="69.95" customHeight="1" x14ac:dyDescent="0.25"/>
    <row r="1108" ht="69.95" customHeight="1" x14ac:dyDescent="0.25"/>
    <row r="1109" ht="69.95" customHeight="1" x14ac:dyDescent="0.25"/>
    <row r="1110" ht="69.95" customHeight="1" x14ac:dyDescent="0.25"/>
    <row r="1111" ht="69.95" customHeight="1" x14ac:dyDescent="0.25"/>
    <row r="1112" ht="69.95" customHeight="1" x14ac:dyDescent="0.25"/>
    <row r="1113" ht="69.95" customHeight="1" x14ac:dyDescent="0.25"/>
    <row r="1114" ht="69.95" customHeight="1" x14ac:dyDescent="0.25"/>
    <row r="1115" ht="69.95" customHeight="1" x14ac:dyDescent="0.25"/>
    <row r="1116" ht="69.95" customHeight="1" x14ac:dyDescent="0.25"/>
    <row r="1117" ht="69.95" customHeight="1" x14ac:dyDescent="0.25"/>
    <row r="1118" ht="69.95" customHeight="1" x14ac:dyDescent="0.25"/>
    <row r="1119" ht="69.95" customHeight="1" x14ac:dyDescent="0.25"/>
    <row r="1120" ht="69.95" customHeight="1" x14ac:dyDescent="0.25"/>
    <row r="1121" ht="69.95" customHeight="1" x14ac:dyDescent="0.25"/>
    <row r="1122" ht="69.95" customHeight="1" x14ac:dyDescent="0.25"/>
    <row r="1123" ht="69.95" customHeight="1" x14ac:dyDescent="0.25"/>
    <row r="1124" ht="69.95" customHeight="1" x14ac:dyDescent="0.25"/>
    <row r="1125" ht="69.95" customHeight="1" x14ac:dyDescent="0.25"/>
    <row r="1126" ht="69.95" customHeight="1" x14ac:dyDescent="0.25"/>
    <row r="1127" ht="69.95" customHeight="1" x14ac:dyDescent="0.25"/>
    <row r="1128" ht="69.95" customHeight="1" x14ac:dyDescent="0.25"/>
    <row r="1129" ht="69.95" customHeight="1" x14ac:dyDescent="0.25"/>
    <row r="1130" ht="69.95" customHeight="1" x14ac:dyDescent="0.25"/>
    <row r="1131" ht="69.95" customHeight="1" x14ac:dyDescent="0.25"/>
    <row r="1132" ht="69.95" customHeight="1" x14ac:dyDescent="0.25"/>
    <row r="1133" ht="69.95" customHeight="1" x14ac:dyDescent="0.25"/>
    <row r="1134" ht="69.95" customHeight="1" x14ac:dyDescent="0.25"/>
    <row r="1135" ht="69.95" customHeight="1" x14ac:dyDescent="0.25"/>
    <row r="1136" ht="69.95" customHeight="1" x14ac:dyDescent="0.25"/>
    <row r="1137" ht="69.95" customHeight="1" x14ac:dyDescent="0.25"/>
    <row r="1138" ht="69.95" customHeight="1" x14ac:dyDescent="0.25"/>
    <row r="1139" ht="69.95" customHeight="1" x14ac:dyDescent="0.25"/>
    <row r="1140" ht="69.95" customHeight="1" x14ac:dyDescent="0.25"/>
    <row r="1141" ht="69.95" customHeight="1" x14ac:dyDescent="0.25"/>
    <row r="1142" ht="69.95" customHeight="1" x14ac:dyDescent="0.25"/>
    <row r="1143" ht="69.95" customHeight="1" x14ac:dyDescent="0.25"/>
    <row r="1144" ht="69.95" customHeight="1" x14ac:dyDescent="0.25"/>
    <row r="1145" ht="69.95" customHeight="1" x14ac:dyDescent="0.25"/>
    <row r="1146" ht="69.95" customHeight="1" x14ac:dyDescent="0.25"/>
    <row r="1147" ht="69.95" customHeight="1" x14ac:dyDescent="0.25"/>
    <row r="1148" ht="69.95" customHeight="1" x14ac:dyDescent="0.25"/>
    <row r="1149" ht="69.95" customHeight="1" x14ac:dyDescent="0.25"/>
    <row r="1150" ht="69.95" customHeight="1" x14ac:dyDescent="0.25"/>
    <row r="1151" ht="69.95" customHeight="1" x14ac:dyDescent="0.25"/>
    <row r="1152" ht="69.95" customHeight="1" x14ac:dyDescent="0.25"/>
    <row r="1153" ht="69.95" customHeight="1" x14ac:dyDescent="0.25"/>
    <row r="1154" ht="69.95" customHeight="1" x14ac:dyDescent="0.25"/>
    <row r="1155" ht="69.95" customHeight="1" x14ac:dyDescent="0.25"/>
    <row r="1156" ht="69.95" customHeight="1" x14ac:dyDescent="0.25"/>
    <row r="1157" ht="69.95" customHeight="1" x14ac:dyDescent="0.25"/>
    <row r="1158" ht="69.95" customHeight="1" x14ac:dyDescent="0.25"/>
    <row r="1159" ht="69.95" customHeight="1" x14ac:dyDescent="0.25"/>
    <row r="1160" ht="69.95" customHeight="1" x14ac:dyDescent="0.25"/>
    <row r="1161" ht="69.95" customHeight="1" x14ac:dyDescent="0.25"/>
    <row r="1162" ht="69.95" customHeight="1" x14ac:dyDescent="0.25"/>
    <row r="1163" ht="69.95" customHeight="1" x14ac:dyDescent="0.25"/>
    <row r="1164" ht="69.95" customHeight="1" x14ac:dyDescent="0.25"/>
    <row r="1165" ht="69.95" customHeight="1" x14ac:dyDescent="0.25"/>
    <row r="1166" ht="69.95" customHeight="1" x14ac:dyDescent="0.25"/>
    <row r="1167" ht="69.95" customHeight="1" x14ac:dyDescent="0.25"/>
    <row r="1168" ht="69.95" customHeight="1" x14ac:dyDescent="0.25"/>
    <row r="1169" ht="69.95" customHeight="1" x14ac:dyDescent="0.25"/>
    <row r="1170" ht="69.95" customHeight="1" x14ac:dyDescent="0.25"/>
    <row r="1171" ht="69.95" customHeight="1" x14ac:dyDescent="0.25"/>
    <row r="1172" ht="69.95" customHeight="1" x14ac:dyDescent="0.25"/>
    <row r="1173" ht="69.95" customHeight="1" x14ac:dyDescent="0.25"/>
    <row r="1174" ht="69.95" customHeight="1" x14ac:dyDescent="0.25"/>
    <row r="1175" ht="69.95" customHeight="1" x14ac:dyDescent="0.25"/>
    <row r="1176" ht="69.95" customHeight="1" x14ac:dyDescent="0.25"/>
    <row r="1177" ht="69.95" customHeight="1" x14ac:dyDescent="0.25"/>
    <row r="1178" ht="69.95" customHeight="1" x14ac:dyDescent="0.25"/>
    <row r="1179" ht="69.95" customHeight="1" x14ac:dyDescent="0.25"/>
    <row r="1180" ht="69.95" customHeight="1" x14ac:dyDescent="0.25"/>
    <row r="1181" ht="69.95" customHeight="1" x14ac:dyDescent="0.25"/>
    <row r="1182" ht="69.95" customHeight="1" x14ac:dyDescent="0.25"/>
    <row r="1183" ht="69.95" customHeight="1" x14ac:dyDescent="0.25"/>
    <row r="1184" ht="69.95" customHeight="1" x14ac:dyDescent="0.25"/>
    <row r="1185" ht="69.95" customHeight="1" x14ac:dyDescent="0.25"/>
    <row r="1186" ht="69.95" customHeight="1" x14ac:dyDescent="0.25"/>
    <row r="1187" ht="69.95" customHeight="1" x14ac:dyDescent="0.25"/>
    <row r="1188" ht="69.95" customHeight="1" x14ac:dyDescent="0.25"/>
    <row r="1189" ht="69.95" customHeight="1" x14ac:dyDescent="0.25"/>
    <row r="1190" ht="69.95" customHeight="1" x14ac:dyDescent="0.25"/>
    <row r="1191" ht="69.95" customHeight="1" x14ac:dyDescent="0.25"/>
    <row r="1192" ht="69.95" customHeight="1" x14ac:dyDescent="0.25"/>
    <row r="1193" ht="69.95" customHeight="1" x14ac:dyDescent="0.25"/>
    <row r="1194" ht="69.95" customHeight="1" x14ac:dyDescent="0.25"/>
    <row r="1195" ht="69.95" customHeight="1" x14ac:dyDescent="0.25"/>
    <row r="1196" ht="69.95" customHeight="1" x14ac:dyDescent="0.25"/>
    <row r="1197" ht="69.95" customHeight="1" x14ac:dyDescent="0.25"/>
    <row r="1198" ht="69.95" customHeight="1" x14ac:dyDescent="0.25"/>
    <row r="1199" ht="69.95" customHeight="1" x14ac:dyDescent="0.25"/>
    <row r="1200" ht="69.95" customHeight="1" x14ac:dyDescent="0.25"/>
    <row r="1201" ht="69.95" customHeight="1" x14ac:dyDescent="0.25"/>
    <row r="1202" ht="69.95" customHeight="1" x14ac:dyDescent="0.25"/>
    <row r="1203" ht="69.95" customHeight="1" x14ac:dyDescent="0.25"/>
    <row r="1204" ht="69.95" customHeight="1" x14ac:dyDescent="0.25"/>
    <row r="1205" ht="69.95" customHeight="1" x14ac:dyDescent="0.25"/>
    <row r="1206" ht="69.95" customHeight="1" x14ac:dyDescent="0.25"/>
    <row r="1207" ht="69.95" customHeight="1" x14ac:dyDescent="0.25"/>
    <row r="1208" ht="69.95" customHeight="1" x14ac:dyDescent="0.25"/>
    <row r="1209" ht="69.95" customHeight="1" x14ac:dyDescent="0.25"/>
    <row r="1210" ht="69.95" customHeight="1" x14ac:dyDescent="0.25"/>
    <row r="1211" ht="69.95" customHeight="1" x14ac:dyDescent="0.25"/>
    <row r="1212" ht="69.95" customHeight="1" x14ac:dyDescent="0.25"/>
    <row r="1213" ht="69.95" customHeight="1" x14ac:dyDescent="0.25"/>
    <row r="1214" ht="69.95" customHeight="1" x14ac:dyDescent="0.25"/>
    <row r="1215" ht="69.95" customHeight="1" x14ac:dyDescent="0.25"/>
    <row r="1216" ht="69.95" customHeight="1" x14ac:dyDescent="0.25"/>
    <row r="1217" ht="69.95" customHeight="1" x14ac:dyDescent="0.25"/>
    <row r="1218" ht="69.95" customHeight="1" x14ac:dyDescent="0.25"/>
    <row r="1219" ht="69.95" customHeight="1" x14ac:dyDescent="0.25"/>
    <row r="1220" ht="69.95" customHeight="1" x14ac:dyDescent="0.25"/>
    <row r="1221" ht="69.95" customHeight="1" x14ac:dyDescent="0.25"/>
    <row r="1222" ht="69.95" customHeight="1" x14ac:dyDescent="0.25"/>
    <row r="1223" ht="69.95" customHeight="1" x14ac:dyDescent="0.25"/>
    <row r="1224" ht="69.95" customHeight="1" x14ac:dyDescent="0.25"/>
    <row r="1225" ht="69.95" customHeight="1" x14ac:dyDescent="0.25"/>
    <row r="1226" ht="69.95" customHeight="1" x14ac:dyDescent="0.25"/>
    <row r="1227" ht="69.95" customHeight="1" x14ac:dyDescent="0.25"/>
    <row r="1228" ht="69.95" customHeight="1" x14ac:dyDescent="0.25"/>
    <row r="1229" ht="69.95" customHeight="1" x14ac:dyDescent="0.25"/>
    <row r="1230" ht="69.95" customHeight="1" x14ac:dyDescent="0.25"/>
    <row r="1231" ht="69.95" customHeight="1" x14ac:dyDescent="0.25"/>
    <row r="1232" ht="69.95" customHeight="1" x14ac:dyDescent="0.25"/>
    <row r="1233" ht="69.95" customHeight="1" x14ac:dyDescent="0.25"/>
    <row r="1234" ht="69.95" customHeight="1" x14ac:dyDescent="0.25"/>
    <row r="1235" ht="69.95" customHeight="1" x14ac:dyDescent="0.25"/>
    <row r="1236" ht="69.95" customHeight="1" x14ac:dyDescent="0.25"/>
    <row r="1237" ht="69.95" customHeight="1" x14ac:dyDescent="0.25"/>
    <row r="1238" ht="69.95" customHeight="1" x14ac:dyDescent="0.25"/>
    <row r="1239" ht="69.95" customHeight="1" x14ac:dyDescent="0.25"/>
    <row r="1240" ht="69.95" customHeight="1" x14ac:dyDescent="0.25"/>
    <row r="1241" ht="69.95" customHeight="1" x14ac:dyDescent="0.25"/>
    <row r="1242" ht="69.95" customHeight="1" x14ac:dyDescent="0.25"/>
    <row r="1243" ht="69.95" customHeight="1" x14ac:dyDescent="0.25"/>
    <row r="1244" ht="69.95" customHeight="1" x14ac:dyDescent="0.25"/>
    <row r="1245" ht="69.95" customHeight="1" x14ac:dyDescent="0.25"/>
    <row r="1246" ht="69.95" customHeight="1" x14ac:dyDescent="0.25"/>
    <row r="1247" ht="69.95" customHeight="1" x14ac:dyDescent="0.25"/>
    <row r="1248" ht="69.95" customHeight="1" x14ac:dyDescent="0.25"/>
    <row r="1249" ht="69.95" customHeight="1" x14ac:dyDescent="0.25"/>
    <row r="1250" ht="69.95" customHeight="1" x14ac:dyDescent="0.25"/>
    <row r="1251" ht="69.95" customHeight="1" x14ac:dyDescent="0.25"/>
    <row r="1252" ht="69.95" customHeight="1" x14ac:dyDescent="0.25"/>
    <row r="1253" ht="69.95" customHeight="1" x14ac:dyDescent="0.25"/>
    <row r="1254" ht="69.95" customHeight="1" x14ac:dyDescent="0.25"/>
    <row r="1255" ht="69.95" customHeight="1" x14ac:dyDescent="0.25"/>
    <row r="1256" ht="69.95" customHeight="1" x14ac:dyDescent="0.25"/>
    <row r="1257" ht="69.95" customHeight="1" x14ac:dyDescent="0.25"/>
    <row r="1258" ht="69.95" customHeight="1" x14ac:dyDescent="0.25"/>
    <row r="1259" ht="69.95" customHeight="1" x14ac:dyDescent="0.25"/>
    <row r="1260" ht="69.95" customHeight="1" x14ac:dyDescent="0.25"/>
    <row r="1261" ht="69.95" customHeight="1" x14ac:dyDescent="0.25"/>
    <row r="1262" ht="69.95" customHeight="1" x14ac:dyDescent="0.25"/>
    <row r="1263" ht="69.95" customHeight="1" x14ac:dyDescent="0.25"/>
    <row r="1264" ht="69.95" customHeight="1" x14ac:dyDescent="0.25"/>
    <row r="1265" ht="69.95" customHeight="1" x14ac:dyDescent="0.25"/>
    <row r="1266" ht="69.95" customHeight="1" x14ac:dyDescent="0.25"/>
    <row r="1267" ht="69.95" customHeight="1" x14ac:dyDescent="0.25"/>
    <row r="1268" ht="69.95" customHeight="1" x14ac:dyDescent="0.25"/>
    <row r="1269" ht="69.95" customHeight="1" x14ac:dyDescent="0.25"/>
    <row r="1270" ht="69.95" customHeight="1" x14ac:dyDescent="0.25"/>
    <row r="1271" ht="69.95" customHeight="1" x14ac:dyDescent="0.25"/>
    <row r="1272" ht="69.95" customHeight="1" x14ac:dyDescent="0.25"/>
    <row r="1273" ht="69.95" customHeight="1" x14ac:dyDescent="0.25"/>
    <row r="1274" ht="69.95" customHeight="1" x14ac:dyDescent="0.25"/>
    <row r="1275" ht="69.95" customHeight="1" x14ac:dyDescent="0.25"/>
    <row r="1276" ht="69.95" customHeight="1" x14ac:dyDescent="0.25"/>
    <row r="1277" ht="69.95" customHeight="1" x14ac:dyDescent="0.25"/>
    <row r="1278" ht="69.95" customHeight="1" x14ac:dyDescent="0.25"/>
    <row r="1279" ht="69.95" customHeight="1" x14ac:dyDescent="0.25"/>
    <row r="1280" ht="69.95" customHeight="1" x14ac:dyDescent="0.25"/>
    <row r="1281" ht="69.95" customHeight="1" x14ac:dyDescent="0.25"/>
    <row r="1282" ht="69.95" customHeight="1" x14ac:dyDescent="0.25"/>
    <row r="1283" ht="69.95" customHeight="1" x14ac:dyDescent="0.25"/>
    <row r="1284" ht="69.95" customHeight="1" x14ac:dyDescent="0.25"/>
    <row r="1285" ht="69.95" customHeight="1" x14ac:dyDescent="0.25"/>
    <row r="1286" ht="69.95" customHeight="1" x14ac:dyDescent="0.25"/>
    <row r="1287" ht="69.95" customHeight="1" x14ac:dyDescent="0.25"/>
    <row r="1288" ht="69.95" customHeight="1" x14ac:dyDescent="0.25"/>
    <row r="1289" ht="69.95" customHeight="1" x14ac:dyDescent="0.25"/>
    <row r="1290" ht="69.95" customHeight="1" x14ac:dyDescent="0.25"/>
    <row r="1291" ht="69.95" customHeight="1" x14ac:dyDescent="0.25"/>
    <row r="1292" ht="69.95" customHeight="1" x14ac:dyDescent="0.25"/>
    <row r="1293" ht="69.95" customHeight="1" x14ac:dyDescent="0.25"/>
    <row r="1294" ht="69.95" customHeight="1" x14ac:dyDescent="0.25"/>
    <row r="1295" ht="69.95" customHeight="1" x14ac:dyDescent="0.25"/>
    <row r="1296" ht="69.95" customHeight="1" x14ac:dyDescent="0.25"/>
    <row r="1297" ht="69.95" customHeight="1" x14ac:dyDescent="0.25"/>
    <row r="1298" ht="69.95" customHeight="1" x14ac:dyDescent="0.25"/>
    <row r="1299" ht="69.95" customHeight="1" x14ac:dyDescent="0.25"/>
    <row r="1300" ht="69.95" customHeight="1" x14ac:dyDescent="0.25"/>
    <row r="1301" ht="69.95" customHeight="1" x14ac:dyDescent="0.25"/>
    <row r="1302" ht="69.95" customHeight="1" x14ac:dyDescent="0.25"/>
    <row r="1303" ht="69.95" customHeight="1" x14ac:dyDescent="0.25"/>
    <row r="1304" ht="69.95" customHeight="1" x14ac:dyDescent="0.25"/>
    <row r="1305" ht="69.95" customHeight="1" x14ac:dyDescent="0.25"/>
    <row r="1306" ht="69.95" customHeight="1" x14ac:dyDescent="0.25"/>
    <row r="1307" ht="69.95" customHeight="1" x14ac:dyDescent="0.25"/>
    <row r="1308" ht="69.95" customHeight="1" x14ac:dyDescent="0.25"/>
    <row r="1309" ht="69.95" customHeight="1" x14ac:dyDescent="0.25"/>
    <row r="1310" ht="69.95" customHeight="1" x14ac:dyDescent="0.25"/>
    <row r="1311" ht="69.95" customHeight="1" x14ac:dyDescent="0.25"/>
    <row r="1312" ht="69.95" customHeight="1" x14ac:dyDescent="0.25"/>
    <row r="1313" ht="69.95" customHeight="1" x14ac:dyDescent="0.25"/>
    <row r="1314" ht="69.95" customHeight="1" x14ac:dyDescent="0.25"/>
    <row r="1315" ht="69.95" customHeight="1" x14ac:dyDescent="0.25"/>
    <row r="1316" ht="69.95" customHeight="1" x14ac:dyDescent="0.25"/>
    <row r="1317" ht="69.95" customHeight="1" x14ac:dyDescent="0.25"/>
    <row r="1318" ht="69.95" customHeight="1" x14ac:dyDescent="0.25"/>
    <row r="1319" ht="69.95" customHeight="1" x14ac:dyDescent="0.25"/>
    <row r="1320" ht="69.95" customHeight="1" x14ac:dyDescent="0.25"/>
    <row r="1321" ht="69.95" customHeight="1" x14ac:dyDescent="0.25"/>
    <row r="1322" ht="69.95" customHeight="1" x14ac:dyDescent="0.25"/>
    <row r="1323" ht="69.95" customHeight="1" x14ac:dyDescent="0.25"/>
    <row r="1324" ht="69.95" customHeight="1" x14ac:dyDescent="0.25"/>
    <row r="1325" ht="69.95" customHeight="1" x14ac:dyDescent="0.25"/>
    <row r="1326" ht="69.95" customHeight="1" x14ac:dyDescent="0.25"/>
    <row r="1327" ht="69.95" customHeight="1" x14ac:dyDescent="0.25"/>
    <row r="1328" ht="69.95" customHeight="1" x14ac:dyDescent="0.25"/>
    <row r="1329" ht="69.95" customHeight="1" x14ac:dyDescent="0.25"/>
    <row r="1330" ht="69.95" customHeight="1" x14ac:dyDescent="0.25"/>
    <row r="1331" ht="69.95" customHeight="1" x14ac:dyDescent="0.25"/>
    <row r="1332" ht="69.95" customHeight="1" x14ac:dyDescent="0.25"/>
    <row r="1333" ht="69.95" customHeight="1" x14ac:dyDescent="0.25"/>
    <row r="1334" ht="69.95" customHeight="1" x14ac:dyDescent="0.25"/>
    <row r="1335" ht="69.95" customHeight="1" x14ac:dyDescent="0.25"/>
    <row r="1336" ht="69.95" customHeight="1" x14ac:dyDescent="0.25"/>
    <row r="1337" ht="69.95" customHeight="1" x14ac:dyDescent="0.25"/>
    <row r="1338" ht="69.95" customHeight="1" x14ac:dyDescent="0.25"/>
    <row r="1339" ht="69.95" customHeight="1" x14ac:dyDescent="0.25"/>
    <row r="1340" ht="69.95" customHeight="1" x14ac:dyDescent="0.25"/>
    <row r="1341" ht="69.95" customHeight="1" x14ac:dyDescent="0.25"/>
    <row r="1342" ht="69.95" customHeight="1" x14ac:dyDescent="0.25"/>
    <row r="1343" ht="69.95" customHeight="1" x14ac:dyDescent="0.25"/>
    <row r="1344" ht="69.95" customHeight="1" x14ac:dyDescent="0.25"/>
    <row r="1345" ht="69.95" customHeight="1" x14ac:dyDescent="0.25"/>
    <row r="1346" ht="69.95" customHeight="1" x14ac:dyDescent="0.25"/>
    <row r="1347" ht="69.95" customHeight="1" x14ac:dyDescent="0.25"/>
    <row r="1348" ht="69.95" customHeight="1" x14ac:dyDescent="0.25"/>
    <row r="1349" ht="69.95" customHeight="1" x14ac:dyDescent="0.25"/>
    <row r="1350" ht="69.95" customHeight="1" x14ac:dyDescent="0.25"/>
    <row r="1351" ht="69.95" customHeight="1" x14ac:dyDescent="0.25"/>
    <row r="1352" ht="69.95" customHeight="1" x14ac:dyDescent="0.25"/>
    <row r="1353" ht="69.95" customHeight="1" x14ac:dyDescent="0.25"/>
    <row r="1354" ht="69.95" customHeight="1" x14ac:dyDescent="0.25"/>
    <row r="1355" ht="69.95" customHeight="1" x14ac:dyDescent="0.25"/>
    <row r="1356" ht="69.95" customHeight="1" x14ac:dyDescent="0.25"/>
    <row r="1357" ht="69.95" customHeight="1" x14ac:dyDescent="0.25"/>
    <row r="1358" ht="69.95" customHeight="1" x14ac:dyDescent="0.25"/>
    <row r="1359" ht="69.95" customHeight="1" x14ac:dyDescent="0.25"/>
    <row r="1360" ht="69.95" customHeight="1" x14ac:dyDescent="0.25"/>
    <row r="1361" ht="69.95" customHeight="1" x14ac:dyDescent="0.25"/>
    <row r="1362" ht="69.95" customHeight="1" x14ac:dyDescent="0.25"/>
    <row r="1363" ht="69.95" customHeight="1" x14ac:dyDescent="0.25"/>
    <row r="1364" ht="69.95" customHeight="1" x14ac:dyDescent="0.25"/>
    <row r="1365" ht="69.95" customHeight="1" x14ac:dyDescent="0.25"/>
    <row r="1366" ht="69.95" customHeight="1" x14ac:dyDescent="0.25"/>
    <row r="1367" ht="69.95" customHeight="1" x14ac:dyDescent="0.25"/>
    <row r="1368" ht="69.95" customHeight="1" x14ac:dyDescent="0.25"/>
    <row r="1369" ht="69.95" customHeight="1" x14ac:dyDescent="0.25"/>
    <row r="1370" ht="69.95" customHeight="1" x14ac:dyDescent="0.25"/>
    <row r="1371" ht="69.95" customHeight="1" x14ac:dyDescent="0.25"/>
    <row r="1372" ht="69.95" customHeight="1" x14ac:dyDescent="0.25"/>
    <row r="1373" ht="69.95" customHeight="1" x14ac:dyDescent="0.25"/>
    <row r="1374" ht="69.95" customHeight="1" x14ac:dyDescent="0.25"/>
    <row r="1375" ht="69.95" customHeight="1" x14ac:dyDescent="0.25"/>
    <row r="1376" ht="69.95" customHeight="1" x14ac:dyDescent="0.25"/>
    <row r="1377" ht="69.95" customHeight="1" x14ac:dyDescent="0.25"/>
    <row r="1378" ht="69.95" customHeight="1" x14ac:dyDescent="0.25"/>
    <row r="1379" ht="69.95" customHeight="1" x14ac:dyDescent="0.25"/>
    <row r="1380" ht="69.95" customHeight="1" x14ac:dyDescent="0.25"/>
    <row r="1381" ht="69.95" customHeight="1" x14ac:dyDescent="0.25"/>
    <row r="1382" ht="69.95" customHeight="1" x14ac:dyDescent="0.25"/>
    <row r="1383" ht="69.95" customHeight="1" x14ac:dyDescent="0.25"/>
    <row r="1384" ht="69.95" customHeight="1" x14ac:dyDescent="0.25"/>
    <row r="1385" ht="69.95" customHeight="1" x14ac:dyDescent="0.25"/>
    <row r="1386" ht="69.95" customHeight="1" x14ac:dyDescent="0.25"/>
    <row r="1387" ht="69.95" customHeight="1" x14ac:dyDescent="0.25"/>
    <row r="1388" ht="69.95" customHeight="1" x14ac:dyDescent="0.25"/>
    <row r="1389" ht="69.95" customHeight="1" x14ac:dyDescent="0.25"/>
    <row r="1390" ht="69.95" customHeight="1" x14ac:dyDescent="0.25"/>
    <row r="1391" ht="69.95" customHeight="1" x14ac:dyDescent="0.25"/>
    <row r="1392" ht="69.95" customHeight="1" x14ac:dyDescent="0.25"/>
    <row r="1393" ht="69.95" customHeight="1" x14ac:dyDescent="0.25"/>
    <row r="1394" ht="69.95" customHeight="1" x14ac:dyDescent="0.25"/>
    <row r="1395" ht="69.95" customHeight="1" x14ac:dyDescent="0.25"/>
    <row r="1396" ht="69.95" customHeight="1" x14ac:dyDescent="0.25"/>
    <row r="1397" ht="69.95" customHeight="1" x14ac:dyDescent="0.25"/>
    <row r="1398" ht="69.95" customHeight="1" x14ac:dyDescent="0.25"/>
    <row r="1399" ht="69.95" customHeight="1" x14ac:dyDescent="0.25"/>
    <row r="1400" ht="69.95" customHeight="1" x14ac:dyDescent="0.25"/>
    <row r="1401" ht="69.95" customHeight="1" x14ac:dyDescent="0.25"/>
    <row r="1402" ht="69.95" customHeight="1" x14ac:dyDescent="0.25"/>
    <row r="1403" ht="69.95" customHeight="1" x14ac:dyDescent="0.25"/>
    <row r="1404" ht="69.95" customHeight="1" x14ac:dyDescent="0.25"/>
    <row r="1405" ht="69.95" customHeight="1" x14ac:dyDescent="0.25"/>
    <row r="1406" ht="69.95" customHeight="1" x14ac:dyDescent="0.25"/>
    <row r="1407" ht="69.95" customHeight="1" x14ac:dyDescent="0.25"/>
    <row r="1408" ht="69.95" customHeight="1" x14ac:dyDescent="0.25"/>
    <row r="1409" ht="69.95" customHeight="1" x14ac:dyDescent="0.25"/>
    <row r="1410" ht="69.95" customHeight="1" x14ac:dyDescent="0.25"/>
    <row r="1411" ht="69.95" customHeight="1" x14ac:dyDescent="0.25"/>
    <row r="1412" ht="69.95" customHeight="1" x14ac:dyDescent="0.25"/>
    <row r="1413" ht="69.95" customHeight="1" x14ac:dyDescent="0.25"/>
    <row r="1414" ht="69.95" customHeight="1" x14ac:dyDescent="0.25"/>
    <row r="1415" ht="69.95" customHeight="1" x14ac:dyDescent="0.25"/>
    <row r="1416" ht="69.95" customHeight="1" x14ac:dyDescent="0.25"/>
    <row r="1417" ht="69.95" customHeight="1" x14ac:dyDescent="0.25"/>
    <row r="1418" ht="69.95" customHeight="1" x14ac:dyDescent="0.25"/>
    <row r="1419" ht="69.95" customHeight="1" x14ac:dyDescent="0.25"/>
    <row r="1420" ht="69.95" customHeight="1" x14ac:dyDescent="0.25"/>
    <row r="1421" ht="69.95" customHeight="1" x14ac:dyDescent="0.25"/>
    <row r="1422" ht="69.95" customHeight="1" x14ac:dyDescent="0.25"/>
    <row r="1423" ht="69.95" customHeight="1" x14ac:dyDescent="0.25"/>
    <row r="1424" ht="69.95" customHeight="1" x14ac:dyDescent="0.25"/>
    <row r="1425" ht="69.95" customHeight="1" x14ac:dyDescent="0.25"/>
    <row r="1426" ht="69.95" customHeight="1" x14ac:dyDescent="0.25"/>
    <row r="1427" ht="69.95" customHeight="1" x14ac:dyDescent="0.25"/>
    <row r="1428" ht="69.95" customHeight="1" x14ac:dyDescent="0.25"/>
    <row r="1429" ht="69.95" customHeight="1" x14ac:dyDescent="0.25"/>
    <row r="1430" ht="69.95" customHeight="1" x14ac:dyDescent="0.25"/>
    <row r="1431" ht="69.95" customHeight="1" x14ac:dyDescent="0.25"/>
    <row r="1432" ht="69.95" customHeight="1" x14ac:dyDescent="0.25"/>
    <row r="1433" ht="69.95" customHeight="1" x14ac:dyDescent="0.25"/>
    <row r="1434" ht="69.95" customHeight="1" x14ac:dyDescent="0.25"/>
    <row r="1435" ht="69.95" customHeight="1" x14ac:dyDescent="0.25"/>
    <row r="1436" ht="69.95" customHeight="1" x14ac:dyDescent="0.25"/>
    <row r="1437" ht="69.95" customHeight="1" x14ac:dyDescent="0.25"/>
    <row r="1438" ht="69.95" customHeight="1" x14ac:dyDescent="0.25"/>
    <row r="1439" ht="69.95" customHeight="1" x14ac:dyDescent="0.25"/>
    <row r="1440" ht="69.95" customHeight="1" x14ac:dyDescent="0.25"/>
    <row r="1441" ht="69.95" customHeight="1" x14ac:dyDescent="0.25"/>
    <row r="1442" ht="69.95" customHeight="1" x14ac:dyDescent="0.25"/>
    <row r="1443" ht="69.95" customHeight="1" x14ac:dyDescent="0.25"/>
    <row r="1444" ht="69.95" customHeight="1" x14ac:dyDescent="0.25"/>
    <row r="1445" ht="69.95" customHeight="1" x14ac:dyDescent="0.25"/>
    <row r="1446" ht="69.95" customHeight="1" x14ac:dyDescent="0.25"/>
    <row r="1447" ht="69.95" customHeight="1" x14ac:dyDescent="0.25"/>
    <row r="1448" ht="69.95" customHeight="1" x14ac:dyDescent="0.25"/>
    <row r="1449" ht="69.95" customHeight="1" x14ac:dyDescent="0.25"/>
    <row r="1450" ht="69.95" customHeight="1" x14ac:dyDescent="0.25"/>
    <row r="1451" ht="69.95" customHeight="1" x14ac:dyDescent="0.25"/>
    <row r="1452" ht="69.95" customHeight="1" x14ac:dyDescent="0.25"/>
    <row r="1453" ht="69.95" customHeight="1" x14ac:dyDescent="0.25"/>
    <row r="1454" ht="69.95" customHeight="1" x14ac:dyDescent="0.25"/>
    <row r="1455" ht="69.95" customHeight="1" x14ac:dyDescent="0.25"/>
    <row r="1456" ht="69.95" customHeight="1" x14ac:dyDescent="0.25"/>
    <row r="1457" ht="69.95" customHeight="1" x14ac:dyDescent="0.25"/>
    <row r="1458" ht="69.95" customHeight="1" x14ac:dyDescent="0.25"/>
    <row r="1459" ht="69.95" customHeight="1" x14ac:dyDescent="0.25"/>
    <row r="1460" ht="69.95" customHeight="1" x14ac:dyDescent="0.25"/>
    <row r="1461" ht="69.95" customHeight="1" x14ac:dyDescent="0.25"/>
    <row r="1462" ht="69.95" customHeight="1" x14ac:dyDescent="0.25"/>
    <row r="1463" ht="69.95" customHeight="1" x14ac:dyDescent="0.25"/>
    <row r="1464" ht="69.95" customHeight="1" x14ac:dyDescent="0.25"/>
    <row r="1465" ht="69.95" customHeight="1" x14ac:dyDescent="0.25"/>
    <row r="1466" ht="69.95" customHeight="1" x14ac:dyDescent="0.25"/>
    <row r="1467" ht="69.95" customHeight="1" x14ac:dyDescent="0.25"/>
    <row r="1468" ht="69.95" customHeight="1" x14ac:dyDescent="0.25"/>
    <row r="1469" ht="69.95" customHeight="1" x14ac:dyDescent="0.25"/>
    <row r="1470" ht="69.95" customHeight="1" x14ac:dyDescent="0.25"/>
    <row r="1471" ht="69.95" customHeight="1" x14ac:dyDescent="0.25"/>
    <row r="1472" ht="69.95" customHeight="1" x14ac:dyDescent="0.25"/>
    <row r="1473" ht="69.95" customHeight="1" x14ac:dyDescent="0.25"/>
    <row r="1474" ht="69.95" customHeight="1" x14ac:dyDescent="0.25"/>
    <row r="1475" ht="69.95" customHeight="1" x14ac:dyDescent="0.25"/>
    <row r="1476" ht="69.95" customHeight="1" x14ac:dyDescent="0.25"/>
    <row r="1477" ht="69.95" customHeight="1" x14ac:dyDescent="0.25"/>
    <row r="1478" ht="69.95" customHeight="1" x14ac:dyDescent="0.25"/>
    <row r="1479" ht="69.95" customHeight="1" x14ac:dyDescent="0.25"/>
    <row r="1480" ht="69.95" customHeight="1" x14ac:dyDescent="0.25"/>
    <row r="1481" ht="69.95" customHeight="1" x14ac:dyDescent="0.25"/>
    <row r="1482" ht="69.95" customHeight="1" x14ac:dyDescent="0.25"/>
    <row r="1483" ht="69.95" customHeight="1" x14ac:dyDescent="0.25"/>
    <row r="1484" ht="69.95" customHeight="1" x14ac:dyDescent="0.25"/>
    <row r="1485" ht="69.95" customHeight="1" x14ac:dyDescent="0.25"/>
    <row r="1486" ht="69.95" customHeight="1" x14ac:dyDescent="0.25"/>
    <row r="1487" ht="69.95" customHeight="1" x14ac:dyDescent="0.25"/>
    <row r="1488" ht="69.95" customHeight="1" x14ac:dyDescent="0.25"/>
    <row r="1489" ht="69.95" customHeight="1" x14ac:dyDescent="0.25"/>
    <row r="1490" ht="69.95" customHeight="1" x14ac:dyDescent="0.25"/>
    <row r="1491" ht="69.95" customHeight="1" x14ac:dyDescent="0.25"/>
    <row r="1492" ht="69.95" customHeight="1" x14ac:dyDescent="0.25"/>
    <row r="1493" ht="69.95" customHeight="1" x14ac:dyDescent="0.25"/>
    <row r="1494" ht="69.95" customHeight="1" x14ac:dyDescent="0.25"/>
    <row r="1495" ht="69.95" customHeight="1" x14ac:dyDescent="0.25"/>
    <row r="1496" ht="69.95" customHeight="1" x14ac:dyDescent="0.25"/>
    <row r="1497" ht="69.95" customHeight="1" x14ac:dyDescent="0.25"/>
    <row r="1498" ht="69.95" customHeight="1" x14ac:dyDescent="0.25"/>
    <row r="1499" ht="69.95" customHeight="1" x14ac:dyDescent="0.25"/>
    <row r="1500" ht="69.95" customHeight="1" x14ac:dyDescent="0.25"/>
    <row r="1501" ht="69.95" customHeight="1" x14ac:dyDescent="0.25"/>
    <row r="1502" ht="69.95" customHeight="1" x14ac:dyDescent="0.25"/>
    <row r="1503" ht="69.95" customHeight="1" x14ac:dyDescent="0.25"/>
    <row r="1504" ht="69.95" customHeight="1" x14ac:dyDescent="0.25"/>
    <row r="1505" ht="69.95" customHeight="1" x14ac:dyDescent="0.25"/>
    <row r="1506" ht="69.95" customHeight="1" x14ac:dyDescent="0.25"/>
    <row r="1507" ht="69.95" customHeight="1" x14ac:dyDescent="0.25"/>
    <row r="1508" ht="69.95" customHeight="1" x14ac:dyDescent="0.25"/>
    <row r="1509" ht="69.95" customHeight="1" x14ac:dyDescent="0.25"/>
    <row r="1510" ht="69.95" customHeight="1" x14ac:dyDescent="0.25"/>
    <row r="1511" ht="69.95" customHeight="1" x14ac:dyDescent="0.25"/>
    <row r="1512" ht="69.95" customHeight="1" x14ac:dyDescent="0.25"/>
    <row r="1513" ht="69.95" customHeight="1" x14ac:dyDescent="0.25"/>
    <row r="1514" ht="69.95" customHeight="1" x14ac:dyDescent="0.25"/>
    <row r="1515" ht="69.95" customHeight="1" x14ac:dyDescent="0.25"/>
    <row r="1516" ht="69.95" customHeight="1" x14ac:dyDescent="0.25"/>
    <row r="1517" ht="69.95" customHeight="1" x14ac:dyDescent="0.25"/>
    <row r="1518" ht="69.95" customHeight="1" x14ac:dyDescent="0.25"/>
    <row r="1519" ht="69.95" customHeight="1" x14ac:dyDescent="0.25"/>
    <row r="1520" ht="69.95" customHeight="1" x14ac:dyDescent="0.25"/>
    <row r="1521" ht="69.95" customHeight="1" x14ac:dyDescent="0.25"/>
    <row r="1522" ht="69.95" customHeight="1" x14ac:dyDescent="0.25"/>
    <row r="1523" ht="69.95" customHeight="1" x14ac:dyDescent="0.25"/>
    <row r="1524" ht="69.95" customHeight="1" x14ac:dyDescent="0.25"/>
    <row r="1525" ht="69.95" customHeight="1" x14ac:dyDescent="0.25"/>
    <row r="1526" ht="69.95" customHeight="1" x14ac:dyDescent="0.25"/>
    <row r="1527" ht="69.95" customHeight="1" x14ac:dyDescent="0.25"/>
    <row r="1528" ht="69.95" customHeight="1" x14ac:dyDescent="0.25"/>
    <row r="1529" ht="69.95" customHeight="1" x14ac:dyDescent="0.25"/>
    <row r="1530" ht="69.95" customHeight="1" x14ac:dyDescent="0.25"/>
    <row r="1531" ht="69.95" customHeight="1" x14ac:dyDescent="0.25"/>
    <row r="1532" ht="69.95" customHeight="1" x14ac:dyDescent="0.25"/>
    <row r="1533" ht="69.95" customHeight="1" x14ac:dyDescent="0.25"/>
    <row r="1534" ht="69.95" customHeight="1" x14ac:dyDescent="0.25"/>
    <row r="1535" ht="69.95" customHeight="1" x14ac:dyDescent="0.25"/>
    <row r="1536" ht="69.95" customHeight="1" x14ac:dyDescent="0.25"/>
    <row r="1537" ht="69.95" customHeight="1" x14ac:dyDescent="0.25"/>
    <row r="1538" ht="69.95" customHeight="1" x14ac:dyDescent="0.25"/>
    <row r="1539" ht="69.95" customHeight="1" x14ac:dyDescent="0.25"/>
    <row r="1540" ht="69.95" customHeight="1" x14ac:dyDescent="0.25"/>
    <row r="1541" ht="69.95" customHeight="1" x14ac:dyDescent="0.25"/>
    <row r="1542" ht="69.95" customHeight="1" x14ac:dyDescent="0.25"/>
    <row r="1543" ht="69.95" customHeight="1" x14ac:dyDescent="0.25"/>
    <row r="1544" ht="69.95" customHeight="1" x14ac:dyDescent="0.25"/>
    <row r="1545" ht="69.95" customHeight="1" x14ac:dyDescent="0.25"/>
    <row r="1546" ht="69.95" customHeight="1" x14ac:dyDescent="0.25"/>
    <row r="1547" ht="69.95" customHeight="1" x14ac:dyDescent="0.25"/>
    <row r="1548" ht="69.95" customHeight="1" x14ac:dyDescent="0.25"/>
    <row r="1549" ht="69.95" customHeight="1" x14ac:dyDescent="0.25"/>
    <row r="1550" ht="69.95" customHeight="1" x14ac:dyDescent="0.25"/>
    <row r="1551" ht="69.95" customHeight="1" x14ac:dyDescent="0.25"/>
    <row r="1552" ht="69.95" customHeight="1" x14ac:dyDescent="0.25"/>
    <row r="1553" ht="69.95" customHeight="1" x14ac:dyDescent="0.25"/>
    <row r="1554" ht="69.95" customHeight="1" x14ac:dyDescent="0.25"/>
    <row r="1555" ht="69.95" customHeight="1" x14ac:dyDescent="0.25"/>
    <row r="1556" ht="69.95" customHeight="1" x14ac:dyDescent="0.25"/>
    <row r="1557" ht="69.95" customHeight="1" x14ac:dyDescent="0.25"/>
    <row r="1558" ht="69.95" customHeight="1" x14ac:dyDescent="0.25"/>
    <row r="1559" ht="69.95" customHeight="1" x14ac:dyDescent="0.25"/>
    <row r="1560" ht="69.95" customHeight="1" x14ac:dyDescent="0.25"/>
    <row r="1561" ht="69.95" customHeight="1" x14ac:dyDescent="0.25"/>
    <row r="1562" ht="69.95" customHeight="1" x14ac:dyDescent="0.25"/>
    <row r="1563" ht="69.95" customHeight="1" x14ac:dyDescent="0.25"/>
    <row r="1564" ht="69.95" customHeight="1" x14ac:dyDescent="0.25"/>
    <row r="1565" ht="69.95" customHeight="1" x14ac:dyDescent="0.25"/>
    <row r="1566" ht="69.95" customHeight="1" x14ac:dyDescent="0.25"/>
    <row r="1567" ht="69.95" customHeight="1" x14ac:dyDescent="0.25"/>
    <row r="1568" ht="69.95" customHeight="1" x14ac:dyDescent="0.25"/>
    <row r="1569" ht="69.95" customHeight="1" x14ac:dyDescent="0.25"/>
    <row r="1570" ht="69.95" customHeight="1" x14ac:dyDescent="0.25"/>
    <row r="1571" ht="69.95" customHeight="1" x14ac:dyDescent="0.25"/>
    <row r="1572" ht="69.95" customHeight="1" x14ac:dyDescent="0.25"/>
    <row r="1573" ht="69.95" customHeight="1" x14ac:dyDescent="0.25"/>
    <row r="1574" ht="69.95" customHeight="1" x14ac:dyDescent="0.25"/>
    <row r="1575" ht="69.95" customHeight="1" x14ac:dyDescent="0.25"/>
    <row r="1576" ht="69.95" customHeight="1" x14ac:dyDescent="0.25"/>
    <row r="1577" ht="69.95" customHeight="1" x14ac:dyDescent="0.25"/>
    <row r="1578" ht="69.95" customHeight="1" x14ac:dyDescent="0.25"/>
    <row r="1579" ht="69.95" customHeight="1" x14ac:dyDescent="0.25"/>
    <row r="1580" ht="69.95" customHeight="1" x14ac:dyDescent="0.25"/>
    <row r="1581" ht="69.95" customHeight="1" x14ac:dyDescent="0.25"/>
    <row r="1582" ht="69.95" customHeight="1" x14ac:dyDescent="0.25"/>
    <row r="1583" ht="69.95" customHeight="1" x14ac:dyDescent="0.25"/>
    <row r="1584" ht="69.95" customHeight="1" x14ac:dyDescent="0.25"/>
    <row r="1585" ht="69.95" customHeight="1" x14ac:dyDescent="0.25"/>
    <row r="1586" ht="69.95" customHeight="1" x14ac:dyDescent="0.25"/>
    <row r="1587" ht="69.95" customHeight="1" x14ac:dyDescent="0.25"/>
    <row r="1588" ht="69.95" customHeight="1" x14ac:dyDescent="0.25"/>
    <row r="1589" ht="69.95" customHeight="1" x14ac:dyDescent="0.25"/>
    <row r="1590" ht="69.95" customHeight="1" x14ac:dyDescent="0.25"/>
    <row r="65556" spans="6:6" x14ac:dyDescent="0.25">
      <c r="F65556" s="11"/>
    </row>
  </sheetData>
  <sheetProtection algorithmName="SHA-512" hashValue="G6b1ig2pq7zV+L/nGUtLG0Ikq3k4jWjpzinWlISGCT+bi8l4t1O8s8hBWDK90xECIh5gyxooXiycSkFzaYNLSQ==" saltValue="j20p53XaOBa6By/kQCwKfg==" spinCount="100000" sheet="1" objects="1" scenarios="1" autoFilter="0"/>
  <mergeCells count="14">
    <mergeCell ref="A81:X81"/>
    <mergeCell ref="A82:X82"/>
    <mergeCell ref="A83:X83"/>
    <mergeCell ref="A84:X84"/>
    <mergeCell ref="A87:X87"/>
    <mergeCell ref="A1:X1"/>
    <mergeCell ref="A2:X2"/>
    <mergeCell ref="A3:X3"/>
    <mergeCell ref="A5:X5"/>
    <mergeCell ref="A7:X7"/>
    <mergeCell ref="G9:H9"/>
    <mergeCell ref="I9:K9"/>
    <mergeCell ref="L9:Q9"/>
    <mergeCell ref="R9:Z9"/>
  </mergeCell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6571F-6E31-4D47-B5C6-01848AEF0335}">
  <dimension ref="A1:AX65556"/>
  <sheetViews>
    <sheetView zoomScale="82" zoomScaleNormal="82" workbookViewId="0">
      <pane xSplit="2" ySplit="10" topLeftCell="C11" activePane="bottomRight" state="frozen"/>
      <selection pane="topRight" activeCell="C1" sqref="C1"/>
      <selection pane="bottomLeft" activeCell="A11" sqref="A11"/>
      <selection pane="bottomRight" activeCell="A11" sqref="A11"/>
    </sheetView>
  </sheetViews>
  <sheetFormatPr defaultColWidth="8.85546875" defaultRowHeight="15" x14ac:dyDescent="0.25"/>
  <cols>
    <col min="1" max="1" width="11" style="1" customWidth="1"/>
    <col min="2" max="3" width="30.7109375" customWidth="1"/>
    <col min="4" max="4" width="20.7109375" customWidth="1"/>
    <col min="5" max="5" width="30.7109375" customWidth="1"/>
    <col min="6" max="6" width="20.7109375" customWidth="1"/>
    <col min="7" max="23" width="14.7109375" customWidth="1"/>
    <col min="24" max="24" width="14.7109375" style="13" customWidth="1"/>
    <col min="25" max="26" width="14.7109375" customWidth="1"/>
  </cols>
  <sheetData>
    <row r="1" spans="1:28" s="3" customFormat="1" ht="21" x14ac:dyDescent="0.25">
      <c r="A1" s="76" t="s">
        <v>4658</v>
      </c>
      <c r="B1" s="76"/>
      <c r="C1" s="76"/>
      <c r="D1" s="76"/>
      <c r="E1" s="76"/>
      <c r="F1" s="76"/>
      <c r="G1" s="76"/>
      <c r="H1" s="76"/>
      <c r="I1" s="76"/>
      <c r="J1" s="76"/>
      <c r="K1" s="76"/>
      <c r="L1" s="76"/>
      <c r="M1" s="76"/>
      <c r="N1" s="76"/>
      <c r="O1" s="76"/>
      <c r="P1" s="76"/>
      <c r="Q1" s="76"/>
      <c r="R1" s="76"/>
      <c r="S1" s="76"/>
      <c r="T1" s="76"/>
      <c r="U1" s="76"/>
      <c r="V1" s="76"/>
      <c r="W1" s="76"/>
      <c r="X1" s="76"/>
      <c r="Y1" s="2"/>
      <c r="Z1" s="2"/>
      <c r="AA1" s="2"/>
    </row>
    <row r="2" spans="1:28" s="3" customFormat="1" ht="21" x14ac:dyDescent="0.25">
      <c r="A2" s="77" t="s">
        <v>179</v>
      </c>
      <c r="B2" s="77"/>
      <c r="C2" s="77"/>
      <c r="D2" s="77"/>
      <c r="E2" s="77"/>
      <c r="F2" s="77"/>
      <c r="G2" s="77"/>
      <c r="H2" s="77"/>
      <c r="I2" s="77"/>
      <c r="J2" s="77"/>
      <c r="K2" s="77"/>
      <c r="L2" s="77"/>
      <c r="M2" s="77"/>
      <c r="N2" s="77"/>
      <c r="O2" s="77"/>
      <c r="P2" s="77"/>
      <c r="Q2" s="77"/>
      <c r="R2" s="77"/>
      <c r="S2" s="77"/>
      <c r="T2" s="77"/>
      <c r="U2" s="77"/>
      <c r="V2" s="77"/>
      <c r="W2" s="77"/>
      <c r="X2" s="77"/>
      <c r="Y2" s="2"/>
      <c r="Z2" s="2"/>
      <c r="AA2" s="2"/>
    </row>
    <row r="3" spans="1:28" s="3" customFormat="1" x14ac:dyDescent="0.25">
      <c r="A3" s="78" t="s">
        <v>4659</v>
      </c>
      <c r="B3" s="78"/>
      <c r="C3" s="78"/>
      <c r="D3" s="78"/>
      <c r="E3" s="78"/>
      <c r="F3" s="78"/>
      <c r="G3" s="78"/>
      <c r="H3" s="78"/>
      <c r="I3" s="78"/>
      <c r="J3" s="78"/>
      <c r="K3" s="78"/>
      <c r="L3" s="78"/>
      <c r="M3" s="78"/>
      <c r="N3" s="78"/>
      <c r="O3" s="78"/>
      <c r="P3" s="78"/>
      <c r="Q3" s="78"/>
      <c r="R3" s="78"/>
      <c r="S3" s="78"/>
      <c r="T3" s="78"/>
      <c r="U3" s="78"/>
      <c r="V3" s="78"/>
      <c r="W3" s="78"/>
      <c r="X3" s="78"/>
      <c r="Y3" s="4"/>
      <c r="Z3" s="4"/>
      <c r="AA3" s="4"/>
    </row>
    <row r="4" spans="1:28" s="3" customFormat="1" ht="12" customHeight="1" x14ac:dyDescent="0.25">
      <c r="A4" s="5"/>
      <c r="B4" s="5"/>
      <c r="C4" s="5"/>
      <c r="D4" s="5"/>
      <c r="E4" s="5"/>
      <c r="F4" s="5"/>
      <c r="G4" s="5"/>
      <c r="H4" s="5"/>
      <c r="I4" s="5"/>
      <c r="J4" s="5"/>
      <c r="K4" s="5"/>
      <c r="L4" s="5"/>
      <c r="M4" s="5"/>
      <c r="N4" s="5"/>
      <c r="O4" s="5"/>
      <c r="P4" s="5"/>
      <c r="Q4" s="5"/>
      <c r="R4" s="5"/>
      <c r="S4" s="5"/>
      <c r="T4" s="5"/>
      <c r="U4" s="5"/>
      <c r="V4" s="5"/>
      <c r="W4" s="5"/>
      <c r="X4" s="6"/>
      <c r="Y4" s="4"/>
      <c r="Z4" s="4"/>
      <c r="AA4" s="4"/>
    </row>
    <row r="5" spans="1:28" s="7" customFormat="1" x14ac:dyDescent="0.25">
      <c r="A5" s="79" t="s">
        <v>180</v>
      </c>
      <c r="B5" s="79"/>
      <c r="C5" s="79"/>
      <c r="D5" s="79"/>
      <c r="E5" s="79"/>
      <c r="F5" s="79"/>
      <c r="G5" s="79"/>
      <c r="H5" s="79"/>
      <c r="I5" s="79"/>
      <c r="J5" s="79"/>
      <c r="K5" s="79"/>
      <c r="L5" s="79"/>
      <c r="M5" s="79"/>
      <c r="N5" s="79"/>
      <c r="O5" s="79"/>
      <c r="P5" s="79"/>
      <c r="Q5" s="79"/>
      <c r="R5" s="79"/>
      <c r="S5" s="79"/>
      <c r="T5" s="79"/>
      <c r="U5" s="79"/>
      <c r="V5" s="79"/>
      <c r="W5" s="79"/>
      <c r="X5" s="79"/>
    </row>
    <row r="6" spans="1:28" s="7" customFormat="1" ht="12" customHeight="1" x14ac:dyDescent="0.25">
      <c r="A6" s="8"/>
      <c r="B6" s="8"/>
      <c r="C6" s="8"/>
      <c r="D6" s="8"/>
      <c r="E6" s="8"/>
      <c r="F6" s="8"/>
      <c r="G6" s="8"/>
      <c r="H6" s="8"/>
      <c r="I6" s="8"/>
      <c r="J6" s="8"/>
      <c r="K6" s="8"/>
      <c r="L6" s="8"/>
      <c r="M6" s="8"/>
      <c r="N6" s="8"/>
      <c r="O6" s="8"/>
      <c r="P6" s="8"/>
      <c r="Q6" s="8"/>
      <c r="R6" s="8"/>
      <c r="S6" s="8"/>
      <c r="T6" s="8"/>
      <c r="U6" s="8"/>
      <c r="V6" s="8"/>
      <c r="W6" s="8"/>
      <c r="X6" s="9"/>
    </row>
    <row r="7" spans="1:28" s="7" customFormat="1" x14ac:dyDescent="0.25">
      <c r="A7" s="79" t="s">
        <v>181</v>
      </c>
      <c r="B7" s="79"/>
      <c r="C7" s="79"/>
      <c r="D7" s="79"/>
      <c r="E7" s="79"/>
      <c r="F7" s="79"/>
      <c r="G7" s="79"/>
      <c r="H7" s="79"/>
      <c r="I7" s="79"/>
      <c r="J7" s="79"/>
      <c r="K7" s="79"/>
      <c r="L7" s="79"/>
      <c r="M7" s="79"/>
      <c r="N7" s="79"/>
      <c r="O7" s="79"/>
      <c r="P7" s="79"/>
      <c r="Q7" s="79"/>
      <c r="R7" s="79"/>
      <c r="S7" s="79"/>
      <c r="T7" s="79"/>
      <c r="U7" s="79"/>
      <c r="V7" s="79"/>
      <c r="W7" s="79"/>
      <c r="X7" s="79"/>
    </row>
    <row r="8" spans="1:28" s="3" customFormat="1" ht="12" customHeight="1" thickBot="1" x14ac:dyDescent="0.3">
      <c r="A8" s="33"/>
      <c r="B8" s="33"/>
      <c r="C8" s="33"/>
      <c r="D8" s="33"/>
      <c r="E8" s="33"/>
      <c r="X8" s="6"/>
    </row>
    <row r="9" spans="1:28" s="10" customFormat="1" ht="21.75" customHeight="1" thickBot="1" x14ac:dyDescent="0.35">
      <c r="A9" s="44"/>
      <c r="B9" s="45"/>
      <c r="C9" s="45"/>
      <c r="D9" s="45"/>
      <c r="E9" s="45"/>
      <c r="G9" s="73" t="s">
        <v>4661</v>
      </c>
      <c r="H9" s="74"/>
      <c r="I9" s="70" t="s">
        <v>4660</v>
      </c>
      <c r="J9" s="71"/>
      <c r="K9" s="72"/>
      <c r="L9" s="70" t="s">
        <v>182</v>
      </c>
      <c r="M9" s="71"/>
      <c r="N9" s="71"/>
      <c r="O9" s="71"/>
      <c r="P9" s="71"/>
      <c r="Q9" s="72"/>
      <c r="R9" s="80" t="s">
        <v>183</v>
      </c>
      <c r="S9" s="81"/>
      <c r="T9" s="81"/>
      <c r="U9" s="81"/>
      <c r="V9" s="81"/>
      <c r="W9" s="81"/>
      <c r="X9" s="81"/>
      <c r="Y9" s="81"/>
      <c r="Z9" s="82"/>
      <c r="AA9" s="2"/>
    </row>
    <row r="10" spans="1:28" s="43" customFormat="1" ht="90" customHeight="1" thickBot="1" x14ac:dyDescent="0.3">
      <c r="A10" s="46" t="s">
        <v>184</v>
      </c>
      <c r="B10" s="47" t="s">
        <v>3985</v>
      </c>
      <c r="C10" s="47" t="s">
        <v>185</v>
      </c>
      <c r="D10" s="47" t="s">
        <v>3987</v>
      </c>
      <c r="E10" s="47" t="s">
        <v>187</v>
      </c>
      <c r="F10" s="47" t="s">
        <v>186</v>
      </c>
      <c r="G10" s="48" t="s">
        <v>3979</v>
      </c>
      <c r="H10" s="49" t="s">
        <v>188</v>
      </c>
      <c r="I10" s="56" t="s">
        <v>4662</v>
      </c>
      <c r="J10" s="54" t="s">
        <v>4663</v>
      </c>
      <c r="K10" s="57" t="s">
        <v>4664</v>
      </c>
      <c r="L10" s="56" t="s">
        <v>4665</v>
      </c>
      <c r="M10" s="54" t="s">
        <v>4666</v>
      </c>
      <c r="N10" s="54" t="s">
        <v>4674</v>
      </c>
      <c r="O10" s="54" t="s">
        <v>4675</v>
      </c>
      <c r="P10" s="54" t="s">
        <v>4667</v>
      </c>
      <c r="Q10" s="57" t="s">
        <v>4655</v>
      </c>
      <c r="R10" s="66" t="s">
        <v>4672</v>
      </c>
      <c r="S10" s="67" t="s">
        <v>4673</v>
      </c>
      <c r="T10" s="67" t="s">
        <v>4668</v>
      </c>
      <c r="U10" s="55" t="s">
        <v>4670</v>
      </c>
      <c r="V10" s="67" t="s">
        <v>4669</v>
      </c>
      <c r="W10" s="67" t="s">
        <v>4671</v>
      </c>
      <c r="X10" s="67" t="s">
        <v>4656</v>
      </c>
      <c r="Y10" s="67" t="s">
        <v>4657</v>
      </c>
      <c r="Z10" s="68" t="s">
        <v>211</v>
      </c>
      <c r="AA10" s="2"/>
      <c r="AB10" s="2"/>
    </row>
    <row r="11" spans="1:28" s="12" customFormat="1" ht="39.950000000000003" customHeight="1" x14ac:dyDescent="0.25">
      <c r="A11" s="3">
        <v>79751</v>
      </c>
      <c r="B11" s="69" t="str">
        <f>VLOOKUP($A11,'SMT REQ Dates (PBI)'!$A$2:$AB$100,2,0)</f>
        <v>The Chicago Lighthouse Residences -- 9%</v>
      </c>
      <c r="C11" s="34" t="str">
        <f>VLOOKUP($A11,'SMT REQ Dates (PBI)'!$A$2:$AB$100,3,0)</f>
        <v>The Chicago Lighthouse Residences 9, LLC</v>
      </c>
      <c r="D11" s="28" t="str">
        <f>VLOOKUP($A11,'SMT REQ Dates (PBI)'!$A$2:$AB$100,4,0)</f>
        <v>CIBC Bank USA Housing Fund</v>
      </c>
      <c r="E11" s="28" t="str">
        <f>VLOOKUP($A11,'SMT REQ Dates (PBI)'!$A$2:$AB$100,5,0)</f>
        <v>Brinshore Development, LLC</v>
      </c>
      <c r="F11" s="28" t="str">
        <f>VLOOKUP($A11,'SMT REQ Dates (PBI)'!$A$2:$AB$100,9,0)</f>
        <v>RubinBrown LLP (Chicago)</v>
      </c>
      <c r="G11" s="52" t="str">
        <f>VLOOKUP($A11,'SMT REQ Dates (PBI)'!$A$2:$AB$100,10,0)</f>
        <v>Tax Return Only</v>
      </c>
      <c r="H11" s="50" t="str">
        <f>IF(VLOOKUP($A11,'SMT REQ Dates (PBI)'!$A$2:$AB$100,11,0)=FALSE,"",IF(VLOOKUP($A11,'SMT REQ Dates (PBI)'!$A$2:$AB$100,11,0)=TRUE,"REQ","not listed in SMT"))</f>
        <v>REQ</v>
      </c>
      <c r="I11" s="58" t="s">
        <v>178</v>
      </c>
      <c r="J11" s="29" t="str">
        <f>IF(VLOOKUP($A11,'SMT REQ Dates (PBI)'!$A$2:$AB$100,14,0)=FALSE,"",IF(VLOOKUP($A11,'SMT REQ Dates (PBI)'!$A$2:$AB$100,14,0)=TRUE,"REQ","not listed in SMT"))</f>
        <v>REQ</v>
      </c>
      <c r="K11" s="50" t="str">
        <f>IF(VLOOKUP($A11,'SMT REQ Dates (PBI)'!$A$2:$AB$100,15,0)=FALSE,"",IF(VLOOKUP($A11,'SMT REQ Dates (PBI)'!$A$2:$AB$100,15,0)=TRUE,"REQ","not listed in SMT"))</f>
        <v/>
      </c>
      <c r="L11" s="52" t="str">
        <f>IF(VLOOKUP($A11,'SMT REQ Dates (PBI)'!$A$2:$AB$100,12,0)=FALSE,"",IF(VLOOKUP($A11,'SMT REQ Dates (PBI)'!$A$2:$AB$100,12,0)=TRUE,"REQ","not listed in SMT"))</f>
        <v/>
      </c>
      <c r="M11" s="29" t="str">
        <f>IF(VLOOKUP($A11,'SMT REQ Dates (PBI)'!$A$2:$AB$100,16,0)=FALSE,"",IF(VLOOKUP($A11,'SMT REQ Dates (PBI)'!$A$2:$AB$100,16,0)=TRUE,"REQ","not listed in SMT"))</f>
        <v/>
      </c>
      <c r="N11" s="29" t="str">
        <f>IF(VLOOKUP($A11,'SMT REQ Dates (PBI)'!$A$2:$AB$100,17,0)=FALSE,"",IF(VLOOKUP($A11,'SMT REQ Dates (PBI)'!$A$2:$AB$100,17,0)=TRUE,"REQ","not listed in SMT"))</f>
        <v/>
      </c>
      <c r="O11" s="3" t="s">
        <v>178</v>
      </c>
      <c r="P11" s="3"/>
      <c r="Q11" s="61"/>
      <c r="R11" s="52" t="str">
        <f>IF(VLOOKUP($A11,'SMT REQ Dates (PBI)'!$A$2:$AB$100,19,0)=FALSE,"",IF(VLOOKUP($A11,'SMT REQ Dates (PBI)'!$A$2:$AB$100,19,0)=TRUE,"REQ","not listed in SMT"))</f>
        <v>REQ</v>
      </c>
      <c r="S11" s="29" t="str">
        <f>IF(VLOOKUP($A11,'SMT REQ Dates (PBI)'!$A$2:$AB$100,20,0)=FALSE,"",IF(VLOOKUP($A11,'SMT REQ Dates (PBI)'!$A$2:$AB$100,20,0)=TRUE,"REQ","not listed in SMT"))</f>
        <v>REQ</v>
      </c>
      <c r="T11" s="3" t="s">
        <v>177</v>
      </c>
      <c r="U11" s="3" t="s">
        <v>177</v>
      </c>
      <c r="V11" s="3" t="s">
        <v>177</v>
      </c>
      <c r="W11" s="3" t="s">
        <v>177</v>
      </c>
      <c r="X11" s="30" t="s">
        <v>177</v>
      </c>
      <c r="Y11" s="3" t="s">
        <v>177</v>
      </c>
      <c r="Z11" s="64">
        <f>VLOOKUP($A11,'Tax Attributes'!$B$2:$Q$1708,16,0)-1</f>
        <v>2021</v>
      </c>
    </row>
    <row r="12" spans="1:28" s="12" customFormat="1" ht="39.950000000000003" customHeight="1" x14ac:dyDescent="0.25">
      <c r="A12" s="3">
        <v>67991</v>
      </c>
      <c r="B12" s="12" t="str">
        <f>VLOOKUP($A12,'SMT REQ Dates (PBI)'!$A$2:$AB$100,2,0)</f>
        <v>Larkin Center Apartments</v>
      </c>
      <c r="C12" s="34" t="str">
        <f>VLOOKUP($A12,'SMT REQ Dates (PBI)'!$A$2:$AB$100,3,0)</f>
        <v>Larkin, LP</v>
      </c>
      <c r="D12" s="28" t="str">
        <f>VLOOKUP($A12,'SMT REQ Dates (PBI)'!$A$2:$AB$100,4,0)</f>
        <v>CIBC Bank USA Housing Fund</v>
      </c>
      <c r="E12" s="28" t="str">
        <f>VLOOKUP($A12,'SMT REQ Dates (PBI)'!$A$2:$AB$100,5,0)</f>
        <v>Full Circle Communities, Inc.</v>
      </c>
      <c r="F12" s="28" t="str">
        <f>VLOOKUP($A12,'SMT REQ Dates (PBI)'!$A$2:$AB$100,9,0)</f>
        <v>Dauby O' Connor &amp; Zaleski LLC</v>
      </c>
      <c r="G12" s="52" t="str">
        <f>VLOOKUP($A12,'SMT REQ Dates (PBI)'!$A$2:$AB$100,10,0)</f>
        <v>Audit &amp; Tax Return</v>
      </c>
      <c r="H12" s="50" t="str">
        <f>IF(VLOOKUP($A12,'SMT REQ Dates (PBI)'!$A$2:$AB$100,11,0)=FALSE,"",IF(VLOOKUP($A12,'SMT REQ Dates (PBI)'!$A$2:$AB$100,11,0)=TRUE,"REQ","not listed in SMT"))</f>
        <v/>
      </c>
      <c r="I12" s="58"/>
      <c r="J12" s="29" t="str">
        <f>IF(VLOOKUP($A12,'SMT REQ Dates (PBI)'!$A$2:$AB$100,14,0)=FALSE,"",IF(VLOOKUP($A12,'SMT REQ Dates (PBI)'!$A$2:$AB$100,14,0)=TRUE,"REQ","not listed in SMT"))</f>
        <v/>
      </c>
      <c r="K12" s="50" t="str">
        <f>IF(VLOOKUP($A12,'SMT REQ Dates (PBI)'!$A$2:$AB$100,15,0)=FALSE,"",IF(VLOOKUP($A12,'SMT REQ Dates (PBI)'!$A$2:$AB$100,15,0)=TRUE,"REQ","not listed in SMT"))</f>
        <v/>
      </c>
      <c r="L12" s="52" t="str">
        <f>IF(VLOOKUP($A12,'SMT REQ Dates (PBI)'!$A$2:$AB$100,12,0)=FALSE,"",IF(VLOOKUP($A12,'SMT REQ Dates (PBI)'!$A$2:$AB$100,12,0)=TRUE,"REQ","not listed in SMT"))</f>
        <v>REQ</v>
      </c>
      <c r="M12" s="29" t="str">
        <f>IF(VLOOKUP($A12,'SMT REQ Dates (PBI)'!$A$2:$AB$100,16,0)=FALSE,"",IF(VLOOKUP($A12,'SMT REQ Dates (PBI)'!$A$2:$AB$100,16,0)=TRUE,"REQ","not listed in SMT"))</f>
        <v>REQ</v>
      </c>
      <c r="N12" s="29" t="str">
        <f>IF(VLOOKUP($A12,'SMT REQ Dates (PBI)'!$A$2:$AB$100,17,0)=FALSE,"",IF(VLOOKUP($A12,'SMT REQ Dates (PBI)'!$A$2:$AB$100,17,0)=TRUE,"REQ","not listed in SMT"))</f>
        <v/>
      </c>
      <c r="O12" s="3" t="s">
        <v>177</v>
      </c>
      <c r="P12" s="3" t="s">
        <v>177</v>
      </c>
      <c r="Q12" s="61" t="s">
        <v>177</v>
      </c>
      <c r="R12" s="52" t="str">
        <f>IF(VLOOKUP($A12,'SMT REQ Dates (PBI)'!$A$2:$AB$100,19,0)=FALSE,"",IF(VLOOKUP($A12,'SMT REQ Dates (PBI)'!$A$2:$AB$100,19,0)=TRUE,"REQ","not listed in SMT"))</f>
        <v>REQ</v>
      </c>
      <c r="S12" s="29" t="str">
        <f>IF(VLOOKUP($A12,'SMT REQ Dates (PBI)'!$A$2:$AB$100,20,0)=FALSE,"",IF(VLOOKUP($A12,'SMT REQ Dates (PBI)'!$A$2:$AB$100,20,0)=TRUE,"REQ","not listed in SMT"))</f>
        <v/>
      </c>
      <c r="T12" s="3" t="s">
        <v>177</v>
      </c>
      <c r="U12" s="3" t="s">
        <v>177</v>
      </c>
      <c r="V12" s="3" t="s">
        <v>177</v>
      </c>
      <c r="W12" s="3" t="s">
        <v>177</v>
      </c>
      <c r="X12" s="30" t="s">
        <v>177</v>
      </c>
      <c r="Y12" s="3" t="s">
        <v>177</v>
      </c>
      <c r="Z12" s="64">
        <f>VLOOKUP($A12,'Tax Attributes'!$B$2:$Q$1708,16,0)-1</f>
        <v>2018</v>
      </c>
    </row>
    <row r="13" spans="1:28" s="12" customFormat="1" ht="39.950000000000003" customHeight="1" x14ac:dyDescent="0.25">
      <c r="A13" s="3">
        <v>79724</v>
      </c>
      <c r="B13" s="12" t="str">
        <f>VLOOKUP($A13,'SMT REQ Dates (PBI)'!$A$2:$AB$100,2,0)</f>
        <v>6001 West Lawrence</v>
      </c>
      <c r="C13" s="34" t="str">
        <f>VLOOKUP($A13,'SMT REQ Dates (PBI)'!$A$2:$AB$100,3,0)</f>
        <v>6001 Lawrence, LP</v>
      </c>
      <c r="D13" s="28" t="str">
        <f>VLOOKUP($A13,'SMT REQ Dates (PBI)'!$A$2:$AB$100,4,0)</f>
        <v>CIBC Bank USA Housing Fund</v>
      </c>
      <c r="E13" s="28" t="str">
        <f>VLOOKUP($A13,'SMT REQ Dates (PBI)'!$A$2:$AB$100,5,0)</f>
        <v>Full Circle Communities, Inc.</v>
      </c>
      <c r="F13" s="28" t="str">
        <f>VLOOKUP($A13,'SMT REQ Dates (PBI)'!$A$2:$AB$100,9,0)</f>
        <v>Dauby O' Connor &amp; Zaleski LLC</v>
      </c>
      <c r="G13" s="52" t="str">
        <f>VLOOKUP($A13,'SMT REQ Dates (PBI)'!$A$2:$AB$100,10,0)</f>
        <v>Audit &amp; Tax Return</v>
      </c>
      <c r="H13" s="50" t="str">
        <f>IF(VLOOKUP($A13,'SMT REQ Dates (PBI)'!$A$2:$AB$100,11,0)=FALSE,"",IF(VLOOKUP($A13,'SMT REQ Dates (PBI)'!$A$2:$AB$100,11,0)=TRUE,"REQ","not listed in SMT"))</f>
        <v>REQ</v>
      </c>
      <c r="I13" s="58"/>
      <c r="J13" s="29" t="str">
        <f>IF(VLOOKUP($A13,'SMT REQ Dates (PBI)'!$A$2:$AB$100,14,0)=FALSE,"",IF(VLOOKUP($A13,'SMT REQ Dates (PBI)'!$A$2:$AB$100,14,0)=TRUE,"REQ","not listed in SMT"))</f>
        <v/>
      </c>
      <c r="K13" s="50" t="str">
        <f>IF(VLOOKUP($A13,'SMT REQ Dates (PBI)'!$A$2:$AB$100,15,0)=FALSE,"",IF(VLOOKUP($A13,'SMT REQ Dates (PBI)'!$A$2:$AB$100,15,0)=TRUE,"REQ","not listed in SMT"))</f>
        <v/>
      </c>
      <c r="L13" s="52" t="str">
        <f>IF(VLOOKUP($A13,'SMT REQ Dates (PBI)'!$A$2:$AB$100,12,0)=FALSE,"",IF(VLOOKUP($A13,'SMT REQ Dates (PBI)'!$A$2:$AB$100,12,0)=TRUE,"REQ","not listed in SMT"))</f>
        <v>REQ</v>
      </c>
      <c r="M13" s="29" t="str">
        <f>IF(VLOOKUP($A13,'SMT REQ Dates (PBI)'!$A$2:$AB$100,16,0)=FALSE,"",IF(VLOOKUP($A13,'SMT REQ Dates (PBI)'!$A$2:$AB$100,16,0)=TRUE,"REQ","not listed in SMT"))</f>
        <v>REQ</v>
      </c>
      <c r="N13" s="29" t="str">
        <f>IF(VLOOKUP($A13,'SMT REQ Dates (PBI)'!$A$2:$AB$100,17,0)=FALSE,"",IF(VLOOKUP($A13,'SMT REQ Dates (PBI)'!$A$2:$AB$100,17,0)=TRUE,"REQ","not listed in SMT"))</f>
        <v>REQ</v>
      </c>
      <c r="O13" s="3" t="s">
        <v>177</v>
      </c>
      <c r="P13" s="3" t="s">
        <v>177</v>
      </c>
      <c r="Q13" s="61" t="s">
        <v>177</v>
      </c>
      <c r="R13" s="52" t="str">
        <f>IF(VLOOKUP($A13,'SMT REQ Dates (PBI)'!$A$2:$AB$100,19,0)=FALSE,"",IF(VLOOKUP($A13,'SMT REQ Dates (PBI)'!$A$2:$AB$100,19,0)=TRUE,"REQ","not listed in SMT"))</f>
        <v>REQ</v>
      </c>
      <c r="S13" s="29" t="str">
        <f>IF(VLOOKUP($A13,'SMT REQ Dates (PBI)'!$A$2:$AB$100,20,0)=FALSE,"",IF(VLOOKUP($A13,'SMT REQ Dates (PBI)'!$A$2:$AB$100,20,0)=TRUE,"REQ","not listed in SMT"))</f>
        <v>REQ</v>
      </c>
      <c r="T13" s="3" t="s">
        <v>177</v>
      </c>
      <c r="U13" s="3" t="s">
        <v>177</v>
      </c>
      <c r="V13" s="3" t="s">
        <v>177</v>
      </c>
      <c r="W13" s="3" t="s">
        <v>177</v>
      </c>
      <c r="X13" s="30" t="s">
        <v>177</v>
      </c>
      <c r="Y13" s="3" t="s">
        <v>177</v>
      </c>
      <c r="Z13" s="64">
        <f>VLOOKUP($A13,'Tax Attributes'!$B$2:$Q$1708,16,0)-1</f>
        <v>2021</v>
      </c>
    </row>
    <row r="14" spans="1:28" s="12" customFormat="1" ht="39.950000000000003" customHeight="1" x14ac:dyDescent="0.25">
      <c r="A14" s="3">
        <v>67198</v>
      </c>
      <c r="B14" s="12" t="str">
        <f>VLOOKUP($A14,'SMT REQ Dates (PBI)'!$A$2:$AB$100,2,0)</f>
        <v>Golden Towers I &amp; II and Juniper</v>
      </c>
      <c r="C14" s="34" t="str">
        <f>VLOOKUP($A14,'SMT REQ Dates (PBI)'!$A$2:$AB$100,3,0)</f>
        <v>Southern County Community Housing LLC</v>
      </c>
      <c r="D14" s="28" t="str">
        <f>VLOOKUP($A14,'SMT REQ Dates (PBI)'!$A$2:$AB$100,4,0)</f>
        <v>CIBC Bank USA Housing Fund</v>
      </c>
      <c r="E14" s="28" t="str">
        <f>VLOOKUP($A14,'SMT REQ Dates (PBI)'!$A$2:$AB$100,5,0)</f>
        <v>Housing Authority of Cook County</v>
      </c>
      <c r="F14" s="28" t="str">
        <f>VLOOKUP($A14,'SMT REQ Dates (PBI)'!$A$2:$AB$100,9,0)</f>
        <v>RubinBrown LLP (Chicago)</v>
      </c>
      <c r="G14" s="52" t="str">
        <f>VLOOKUP($A14,'SMT REQ Dates (PBI)'!$A$2:$AB$100,10,0)</f>
        <v>Audit &amp; Tax Return</v>
      </c>
      <c r="H14" s="50" t="str">
        <f>IF(VLOOKUP($A14,'SMT REQ Dates (PBI)'!$A$2:$AB$100,11,0)=FALSE,"",IF(VLOOKUP($A14,'SMT REQ Dates (PBI)'!$A$2:$AB$100,11,0)=TRUE,"REQ","not listed in SMT"))</f>
        <v/>
      </c>
      <c r="I14" s="58"/>
      <c r="J14" s="29" t="str">
        <f>IF(VLOOKUP($A14,'SMT REQ Dates (PBI)'!$A$2:$AB$100,14,0)=FALSE,"",IF(VLOOKUP($A14,'SMT REQ Dates (PBI)'!$A$2:$AB$100,14,0)=TRUE,"REQ","not listed in SMT"))</f>
        <v/>
      </c>
      <c r="K14" s="50" t="str">
        <f>IF(VLOOKUP($A14,'SMT REQ Dates (PBI)'!$A$2:$AB$100,15,0)=FALSE,"",IF(VLOOKUP($A14,'SMT REQ Dates (PBI)'!$A$2:$AB$100,15,0)=TRUE,"REQ","not listed in SMT"))</f>
        <v/>
      </c>
      <c r="L14" s="52" t="str">
        <f>IF(VLOOKUP($A14,'SMT REQ Dates (PBI)'!$A$2:$AB$100,12,0)=FALSE,"",IF(VLOOKUP($A14,'SMT REQ Dates (PBI)'!$A$2:$AB$100,12,0)=TRUE,"REQ","not listed in SMT"))</f>
        <v>REQ</v>
      </c>
      <c r="M14" s="29" t="str">
        <f>IF(VLOOKUP($A14,'SMT REQ Dates (PBI)'!$A$2:$AB$100,16,0)=FALSE,"",IF(VLOOKUP($A14,'SMT REQ Dates (PBI)'!$A$2:$AB$100,16,0)=TRUE,"REQ","not listed in SMT"))</f>
        <v>REQ</v>
      </c>
      <c r="N14" s="29" t="str">
        <f>IF(VLOOKUP($A14,'SMT REQ Dates (PBI)'!$A$2:$AB$100,17,0)=FALSE,"",IF(VLOOKUP($A14,'SMT REQ Dates (PBI)'!$A$2:$AB$100,17,0)=TRUE,"REQ","not listed in SMT"))</f>
        <v/>
      </c>
      <c r="O14" s="3" t="s">
        <v>177</v>
      </c>
      <c r="P14" s="3" t="s">
        <v>177</v>
      </c>
      <c r="Q14" s="61" t="s">
        <v>177</v>
      </c>
      <c r="R14" s="52" t="str">
        <f>IF(VLOOKUP($A14,'SMT REQ Dates (PBI)'!$A$2:$AB$100,19,0)=FALSE,"",IF(VLOOKUP($A14,'SMT REQ Dates (PBI)'!$A$2:$AB$100,19,0)=TRUE,"REQ","not listed in SMT"))</f>
        <v>REQ</v>
      </c>
      <c r="S14" s="29" t="str">
        <f>IF(VLOOKUP($A14,'SMT REQ Dates (PBI)'!$A$2:$AB$100,20,0)=FALSE,"",IF(VLOOKUP($A14,'SMT REQ Dates (PBI)'!$A$2:$AB$100,20,0)=TRUE,"REQ","not listed in SMT"))</f>
        <v/>
      </c>
      <c r="T14" s="3" t="s">
        <v>177</v>
      </c>
      <c r="U14" s="3" t="s">
        <v>177</v>
      </c>
      <c r="V14" s="3" t="s">
        <v>177</v>
      </c>
      <c r="W14" s="3" t="s">
        <v>177</v>
      </c>
      <c r="X14" s="30" t="s">
        <v>177</v>
      </c>
      <c r="Y14" s="3" t="s">
        <v>177</v>
      </c>
      <c r="Z14" s="64">
        <f>VLOOKUP($A14,'Tax Attributes'!$B$2:$Q$1708,16,0)-1</f>
        <v>2018</v>
      </c>
    </row>
    <row r="15" spans="1:28" s="12" customFormat="1" ht="39.950000000000003" customHeight="1" x14ac:dyDescent="0.25">
      <c r="A15" s="3">
        <v>67199</v>
      </c>
      <c r="B15" s="12" t="str">
        <f>VLOOKUP($A15,'SMT REQ Dates (PBI)'!$A$2:$AB$100,2,0)</f>
        <v>Richard Flowers</v>
      </c>
      <c r="C15" s="34" t="str">
        <f>VLOOKUP($A15,'SMT REQ Dates (PBI)'!$A$2:$AB$100,3,0)</f>
        <v>Richard Flowers Community Housing, LLC</v>
      </c>
      <c r="D15" s="28" t="str">
        <f>VLOOKUP($A15,'SMT REQ Dates (PBI)'!$A$2:$AB$100,4,0)</f>
        <v>CIBC Bank USA Housing Fund</v>
      </c>
      <c r="E15" s="28" t="str">
        <f>VLOOKUP($A15,'SMT REQ Dates (PBI)'!$A$2:$AB$100,5,0)</f>
        <v>Housing Authority of Cook County</v>
      </c>
      <c r="F15" s="28" t="str">
        <f>VLOOKUP($A15,'SMT REQ Dates (PBI)'!$A$2:$AB$100,9,0)</f>
        <v>RubinBrown LLP (Chicago)</v>
      </c>
      <c r="G15" s="52" t="str">
        <f>VLOOKUP($A15,'SMT REQ Dates (PBI)'!$A$2:$AB$100,10,0)</f>
        <v>Audit &amp; Tax Return</v>
      </c>
      <c r="H15" s="50" t="str">
        <f>IF(VLOOKUP($A15,'SMT REQ Dates (PBI)'!$A$2:$AB$100,11,0)=FALSE,"",IF(VLOOKUP($A15,'SMT REQ Dates (PBI)'!$A$2:$AB$100,11,0)=TRUE,"REQ","not listed in SMT"))</f>
        <v/>
      </c>
      <c r="I15" s="58"/>
      <c r="J15" s="29" t="str">
        <f>IF(VLOOKUP($A15,'SMT REQ Dates (PBI)'!$A$2:$AB$100,14,0)=FALSE,"",IF(VLOOKUP($A15,'SMT REQ Dates (PBI)'!$A$2:$AB$100,14,0)=TRUE,"REQ","not listed in SMT"))</f>
        <v/>
      </c>
      <c r="K15" s="50" t="str">
        <f>IF(VLOOKUP($A15,'SMT REQ Dates (PBI)'!$A$2:$AB$100,15,0)=FALSE,"",IF(VLOOKUP($A15,'SMT REQ Dates (PBI)'!$A$2:$AB$100,15,0)=TRUE,"REQ","not listed in SMT"))</f>
        <v/>
      </c>
      <c r="L15" s="52" t="str">
        <f>IF(VLOOKUP($A15,'SMT REQ Dates (PBI)'!$A$2:$AB$100,12,0)=FALSE,"",IF(VLOOKUP($A15,'SMT REQ Dates (PBI)'!$A$2:$AB$100,12,0)=TRUE,"REQ","not listed in SMT"))</f>
        <v>REQ</v>
      </c>
      <c r="M15" s="29" t="str">
        <f>IF(VLOOKUP($A15,'SMT REQ Dates (PBI)'!$A$2:$AB$100,16,0)=FALSE,"",IF(VLOOKUP($A15,'SMT REQ Dates (PBI)'!$A$2:$AB$100,16,0)=TRUE,"REQ","not listed in SMT"))</f>
        <v>REQ</v>
      </c>
      <c r="N15" s="29" t="str">
        <f>IF(VLOOKUP($A15,'SMT REQ Dates (PBI)'!$A$2:$AB$100,17,0)=FALSE,"",IF(VLOOKUP($A15,'SMT REQ Dates (PBI)'!$A$2:$AB$100,17,0)=TRUE,"REQ","not listed in SMT"))</f>
        <v/>
      </c>
      <c r="O15" s="3" t="s">
        <v>177</v>
      </c>
      <c r="P15" s="3" t="s">
        <v>177</v>
      </c>
      <c r="Q15" s="61" t="s">
        <v>177</v>
      </c>
      <c r="R15" s="52" t="str">
        <f>IF(VLOOKUP($A15,'SMT REQ Dates (PBI)'!$A$2:$AB$100,19,0)=FALSE,"",IF(VLOOKUP($A15,'SMT REQ Dates (PBI)'!$A$2:$AB$100,19,0)=TRUE,"REQ","not listed in SMT"))</f>
        <v>REQ</v>
      </c>
      <c r="S15" s="29" t="str">
        <f>IF(VLOOKUP($A15,'SMT REQ Dates (PBI)'!$A$2:$AB$100,20,0)=FALSE,"",IF(VLOOKUP($A15,'SMT REQ Dates (PBI)'!$A$2:$AB$100,20,0)=TRUE,"REQ","not listed in SMT"))</f>
        <v/>
      </c>
      <c r="T15" s="3" t="s">
        <v>177</v>
      </c>
      <c r="U15" s="3" t="s">
        <v>177</v>
      </c>
      <c r="V15" s="3" t="s">
        <v>177</v>
      </c>
      <c r="W15" s="3" t="s">
        <v>177</v>
      </c>
      <c r="X15" s="30" t="s">
        <v>177</v>
      </c>
      <c r="Y15" s="3" t="s">
        <v>177</v>
      </c>
      <c r="Z15" s="64">
        <f>VLOOKUP($A15,'Tax Attributes'!$B$2:$Q$1708,16,0)-1</f>
        <v>2018</v>
      </c>
    </row>
    <row r="16" spans="1:28" s="12" customFormat="1" ht="39.950000000000003" customHeight="1" x14ac:dyDescent="0.25">
      <c r="A16" s="3">
        <v>67200</v>
      </c>
      <c r="B16" s="12" t="str">
        <f>VLOOKUP($A16,'SMT REQ Dates (PBI)'!$A$2:$AB$100,2,0)</f>
        <v>Brown and Turlington</v>
      </c>
      <c r="C16" s="34" t="str">
        <f>VLOOKUP($A16,'SMT REQ Dates (PBI)'!$A$2:$AB$100,3,0)</f>
        <v>South Suburban Senior Living, LLC</v>
      </c>
      <c r="D16" s="28" t="str">
        <f>VLOOKUP($A16,'SMT REQ Dates (PBI)'!$A$2:$AB$100,4,0)</f>
        <v>CIBC Bank USA Housing Fund</v>
      </c>
      <c r="E16" s="28" t="str">
        <f>VLOOKUP($A16,'SMT REQ Dates (PBI)'!$A$2:$AB$100,5,0)</f>
        <v>Housing Authority of Cook County</v>
      </c>
      <c r="F16" s="28" t="str">
        <f>VLOOKUP($A16,'SMT REQ Dates (PBI)'!$A$2:$AB$100,9,0)</f>
        <v>RubinBrown LLP (Chicago)</v>
      </c>
      <c r="G16" s="52" t="str">
        <f>VLOOKUP($A16,'SMT REQ Dates (PBI)'!$A$2:$AB$100,10,0)</f>
        <v>Audit &amp; Tax Return</v>
      </c>
      <c r="H16" s="50" t="str">
        <f>IF(VLOOKUP($A16,'SMT REQ Dates (PBI)'!$A$2:$AB$100,11,0)=FALSE,"",IF(VLOOKUP($A16,'SMT REQ Dates (PBI)'!$A$2:$AB$100,11,0)=TRUE,"REQ","not listed in SMT"))</f>
        <v/>
      </c>
      <c r="I16" s="58"/>
      <c r="J16" s="29" t="str">
        <f>IF(VLOOKUP($A16,'SMT REQ Dates (PBI)'!$A$2:$AB$100,14,0)=FALSE,"",IF(VLOOKUP($A16,'SMT REQ Dates (PBI)'!$A$2:$AB$100,14,0)=TRUE,"REQ","not listed in SMT"))</f>
        <v/>
      </c>
      <c r="K16" s="50" t="str">
        <f>IF(VLOOKUP($A16,'SMT REQ Dates (PBI)'!$A$2:$AB$100,15,0)=FALSE,"",IF(VLOOKUP($A16,'SMT REQ Dates (PBI)'!$A$2:$AB$100,15,0)=TRUE,"REQ","not listed in SMT"))</f>
        <v/>
      </c>
      <c r="L16" s="52" t="str">
        <f>IF(VLOOKUP($A16,'SMT REQ Dates (PBI)'!$A$2:$AB$100,12,0)=FALSE,"",IF(VLOOKUP($A16,'SMT REQ Dates (PBI)'!$A$2:$AB$100,12,0)=TRUE,"REQ","not listed in SMT"))</f>
        <v>REQ</v>
      </c>
      <c r="M16" s="29" t="str">
        <f>IF(VLOOKUP($A16,'SMT REQ Dates (PBI)'!$A$2:$AB$100,16,0)=FALSE,"",IF(VLOOKUP($A16,'SMT REQ Dates (PBI)'!$A$2:$AB$100,16,0)=TRUE,"REQ","not listed in SMT"))</f>
        <v>REQ</v>
      </c>
      <c r="N16" s="29" t="str">
        <f>IF(VLOOKUP($A16,'SMT REQ Dates (PBI)'!$A$2:$AB$100,17,0)=FALSE,"",IF(VLOOKUP($A16,'SMT REQ Dates (PBI)'!$A$2:$AB$100,17,0)=TRUE,"REQ","not listed in SMT"))</f>
        <v/>
      </c>
      <c r="O16" s="3" t="s">
        <v>177</v>
      </c>
      <c r="P16" s="3" t="s">
        <v>177</v>
      </c>
      <c r="Q16" s="61" t="s">
        <v>177</v>
      </c>
      <c r="R16" s="52" t="str">
        <f>IF(VLOOKUP($A16,'SMT REQ Dates (PBI)'!$A$2:$AB$100,19,0)=FALSE,"",IF(VLOOKUP($A16,'SMT REQ Dates (PBI)'!$A$2:$AB$100,19,0)=TRUE,"REQ","not listed in SMT"))</f>
        <v>REQ</v>
      </c>
      <c r="S16" s="29" t="str">
        <f>IF(VLOOKUP($A16,'SMT REQ Dates (PBI)'!$A$2:$AB$100,20,0)=FALSE,"",IF(VLOOKUP($A16,'SMT REQ Dates (PBI)'!$A$2:$AB$100,20,0)=TRUE,"REQ","not listed in SMT"))</f>
        <v/>
      </c>
      <c r="T16" s="3" t="s">
        <v>177</v>
      </c>
      <c r="U16" s="3" t="s">
        <v>177</v>
      </c>
      <c r="V16" s="3" t="s">
        <v>177</v>
      </c>
      <c r="W16" s="3" t="s">
        <v>177</v>
      </c>
      <c r="X16" s="30" t="s">
        <v>177</v>
      </c>
      <c r="Y16" s="3" t="s">
        <v>177</v>
      </c>
      <c r="Z16" s="64">
        <f>VLOOKUP($A16,'Tax Attributes'!$B$2:$Q$1708,16,0)-1</f>
        <v>2018</v>
      </c>
    </row>
    <row r="17" spans="1:50" s="12" customFormat="1" ht="39.950000000000003" customHeight="1" x14ac:dyDescent="0.25">
      <c r="A17" s="3">
        <v>78489</v>
      </c>
      <c r="B17" s="12" t="str">
        <f>VLOOKUP($A17,'SMT REQ Dates (PBI)'!$A$2:$AB$100,2,0)</f>
        <v>Miriam Apartments</v>
      </c>
      <c r="C17" s="34" t="str">
        <f>VLOOKUP($A17,'SMT REQ Dates (PBI)'!$A$2:$AB$100,3,0)</f>
        <v>Miriam Apartments LP</v>
      </c>
      <c r="D17" s="28" t="str">
        <f>VLOOKUP($A17,'SMT REQ Dates (PBI)'!$A$2:$AB$100,4,0)</f>
        <v>CIBC Bank USA Housing Fund</v>
      </c>
      <c r="E17" s="28" t="str">
        <f>VLOOKUP($A17,'SMT REQ Dates (PBI)'!$A$2:$AB$100,5,0)</f>
        <v>Mercy Housing Lakefront (IL WI)</v>
      </c>
      <c r="F17" s="28" t="str">
        <f>VLOOKUP($A17,'SMT REQ Dates (PBI)'!$A$2:$AB$100,9,0)</f>
        <v>CohnReznick (Charlotte)</v>
      </c>
      <c r="G17" s="52" t="str">
        <f>VLOOKUP($A17,'SMT REQ Dates (PBI)'!$A$2:$AB$100,10,0)</f>
        <v>Audit &amp; Tax Return</v>
      </c>
      <c r="H17" s="50" t="str">
        <f>IF(VLOOKUP($A17,'SMT REQ Dates (PBI)'!$A$2:$AB$100,11,0)=FALSE,"",IF(VLOOKUP($A17,'SMT REQ Dates (PBI)'!$A$2:$AB$100,11,0)=TRUE,"REQ","not listed in SMT"))</f>
        <v/>
      </c>
      <c r="I17" s="58"/>
      <c r="J17" s="29" t="str">
        <f>IF(VLOOKUP($A17,'SMT REQ Dates (PBI)'!$A$2:$AB$100,14,0)=FALSE,"",IF(VLOOKUP($A17,'SMT REQ Dates (PBI)'!$A$2:$AB$100,14,0)=TRUE,"REQ","not listed in SMT"))</f>
        <v/>
      </c>
      <c r="K17" s="50" t="str">
        <f>IF(VLOOKUP($A17,'SMT REQ Dates (PBI)'!$A$2:$AB$100,15,0)=FALSE,"",IF(VLOOKUP($A17,'SMT REQ Dates (PBI)'!$A$2:$AB$100,15,0)=TRUE,"REQ","not listed in SMT"))</f>
        <v/>
      </c>
      <c r="L17" s="52" t="str">
        <f>IF(VLOOKUP($A17,'SMT REQ Dates (PBI)'!$A$2:$AB$100,12,0)=FALSE,"",IF(VLOOKUP($A17,'SMT REQ Dates (PBI)'!$A$2:$AB$100,12,0)=TRUE,"REQ","not listed in SMT"))</f>
        <v>REQ</v>
      </c>
      <c r="M17" s="29" t="str">
        <f>IF(VLOOKUP($A17,'SMT REQ Dates (PBI)'!$A$2:$AB$100,16,0)=FALSE,"",IF(VLOOKUP($A17,'SMT REQ Dates (PBI)'!$A$2:$AB$100,16,0)=TRUE,"REQ","not listed in SMT"))</f>
        <v>REQ</v>
      </c>
      <c r="N17" s="29" t="str">
        <f>IF(VLOOKUP($A17,'SMT REQ Dates (PBI)'!$A$2:$AB$100,17,0)=FALSE,"",IF(VLOOKUP($A17,'SMT REQ Dates (PBI)'!$A$2:$AB$100,17,0)=TRUE,"REQ","not listed in SMT"))</f>
        <v/>
      </c>
      <c r="O17" s="3" t="s">
        <v>177</v>
      </c>
      <c r="P17" s="3" t="s">
        <v>177</v>
      </c>
      <c r="Q17" s="61" t="s">
        <v>177</v>
      </c>
      <c r="R17" s="52" t="str">
        <f>IF(VLOOKUP($A17,'SMT REQ Dates (PBI)'!$A$2:$AB$100,19,0)=FALSE,"",IF(VLOOKUP($A17,'SMT REQ Dates (PBI)'!$A$2:$AB$100,19,0)=TRUE,"REQ","not listed in SMT"))</f>
        <v>REQ</v>
      </c>
      <c r="S17" s="29" t="str">
        <f>IF(VLOOKUP($A17,'SMT REQ Dates (PBI)'!$A$2:$AB$100,20,0)=FALSE,"",IF(VLOOKUP($A17,'SMT REQ Dates (PBI)'!$A$2:$AB$100,20,0)=TRUE,"REQ","not listed in SMT"))</f>
        <v/>
      </c>
      <c r="T17" s="3" t="s">
        <v>177</v>
      </c>
      <c r="U17" s="3" t="s">
        <v>177</v>
      </c>
      <c r="V17" s="3" t="s">
        <v>177</v>
      </c>
      <c r="W17" s="3" t="s">
        <v>177</v>
      </c>
      <c r="X17" s="30" t="s">
        <v>177</v>
      </c>
      <c r="Y17" s="3" t="s">
        <v>177</v>
      </c>
      <c r="Z17" s="64">
        <f>VLOOKUP($A17,'Tax Attributes'!$B$2:$Q$1708,16,0)-1</f>
        <v>2018</v>
      </c>
    </row>
    <row r="18" spans="1:50" s="12" customFormat="1" ht="39.950000000000003" customHeight="1" x14ac:dyDescent="0.25">
      <c r="A18" s="3">
        <v>79698</v>
      </c>
      <c r="B18" s="12" t="str">
        <f>VLOOKUP($A18,'SMT REQ Dates (PBI)'!$A$2:$AB$100,2,0)</f>
        <v>Carlton Apartments Resyndication</v>
      </c>
      <c r="C18" s="34" t="str">
        <f>VLOOKUP($A18,'SMT REQ Dates (PBI)'!$A$2:$AB$100,3,0)</f>
        <v>Carlton Apartments Supportive Housing LLC</v>
      </c>
      <c r="D18" s="28" t="str">
        <f>VLOOKUP($A18,'SMT REQ Dates (PBI)'!$A$2:$AB$100,4,0)</f>
        <v>CIBC Bank USA Housing Fund</v>
      </c>
      <c r="E18" s="28" t="str">
        <f>VLOOKUP($A18,'SMT REQ Dates (PBI)'!$A$2:$AB$100,5,0)</f>
        <v>Mercy Housing Lakefront (IL WI)</v>
      </c>
      <c r="F18" s="28" t="str">
        <f>VLOOKUP($A18,'SMT REQ Dates (PBI)'!$A$2:$AB$100,9,0)</f>
        <v>CohnReznick (Charlotte)</v>
      </c>
      <c r="G18" s="52" t="str">
        <f>VLOOKUP($A18,'SMT REQ Dates (PBI)'!$A$2:$AB$100,10,0)</f>
        <v>Audit &amp; Tax Return</v>
      </c>
      <c r="H18" s="50" t="str">
        <f>IF(VLOOKUP($A18,'SMT REQ Dates (PBI)'!$A$2:$AB$100,11,0)=FALSE,"",IF(VLOOKUP($A18,'SMT REQ Dates (PBI)'!$A$2:$AB$100,11,0)=TRUE,"REQ","not listed in SMT"))</f>
        <v>REQ</v>
      </c>
      <c r="I18" s="58"/>
      <c r="J18" s="29" t="str">
        <f>IF(VLOOKUP($A18,'SMT REQ Dates (PBI)'!$A$2:$AB$100,14,0)=FALSE,"",IF(VLOOKUP($A18,'SMT REQ Dates (PBI)'!$A$2:$AB$100,14,0)=TRUE,"REQ","not listed in SMT"))</f>
        <v/>
      </c>
      <c r="K18" s="50" t="str">
        <f>IF(VLOOKUP($A18,'SMT REQ Dates (PBI)'!$A$2:$AB$100,15,0)=FALSE,"",IF(VLOOKUP($A18,'SMT REQ Dates (PBI)'!$A$2:$AB$100,15,0)=TRUE,"REQ","not listed in SMT"))</f>
        <v/>
      </c>
      <c r="L18" s="52" t="str">
        <f>IF(VLOOKUP($A18,'SMT REQ Dates (PBI)'!$A$2:$AB$100,12,0)=FALSE,"",IF(VLOOKUP($A18,'SMT REQ Dates (PBI)'!$A$2:$AB$100,12,0)=TRUE,"REQ","not listed in SMT"))</f>
        <v>REQ</v>
      </c>
      <c r="M18" s="29" t="str">
        <f>IF(VLOOKUP($A18,'SMT REQ Dates (PBI)'!$A$2:$AB$100,16,0)=FALSE,"",IF(VLOOKUP($A18,'SMT REQ Dates (PBI)'!$A$2:$AB$100,16,0)=TRUE,"REQ","not listed in SMT"))</f>
        <v>REQ</v>
      </c>
      <c r="N18" s="29" t="str">
        <f>IF(VLOOKUP($A18,'SMT REQ Dates (PBI)'!$A$2:$AB$100,17,0)=FALSE,"",IF(VLOOKUP($A18,'SMT REQ Dates (PBI)'!$A$2:$AB$100,17,0)=TRUE,"REQ","not listed in SMT"))</f>
        <v>REQ</v>
      </c>
      <c r="O18" s="3" t="s">
        <v>177</v>
      </c>
      <c r="P18" s="3" t="s">
        <v>177</v>
      </c>
      <c r="Q18" s="61" t="s">
        <v>177</v>
      </c>
      <c r="R18" s="52" t="str">
        <f>IF(VLOOKUP($A18,'SMT REQ Dates (PBI)'!$A$2:$AB$100,19,0)=FALSE,"",IF(VLOOKUP($A18,'SMT REQ Dates (PBI)'!$A$2:$AB$100,19,0)=TRUE,"REQ","not listed in SMT"))</f>
        <v>REQ</v>
      </c>
      <c r="S18" s="29" t="str">
        <f>IF(VLOOKUP($A18,'SMT REQ Dates (PBI)'!$A$2:$AB$100,20,0)=FALSE,"",IF(VLOOKUP($A18,'SMT REQ Dates (PBI)'!$A$2:$AB$100,20,0)=TRUE,"REQ","not listed in SMT"))</f>
        <v>REQ</v>
      </c>
      <c r="T18" s="3" t="s">
        <v>177</v>
      </c>
      <c r="U18" s="3" t="s">
        <v>177</v>
      </c>
      <c r="V18" s="3" t="s">
        <v>177</v>
      </c>
      <c r="W18" s="3" t="s">
        <v>177</v>
      </c>
      <c r="X18" s="30" t="s">
        <v>177</v>
      </c>
      <c r="Y18" s="3" t="s">
        <v>177</v>
      </c>
      <c r="Z18" s="64">
        <f>VLOOKUP($A18,'Tax Attributes'!$B$2:$Q$1708,16,0)-1</f>
        <v>2020</v>
      </c>
    </row>
    <row r="19" spans="1:50" s="12" customFormat="1" ht="39.950000000000003" customHeight="1" x14ac:dyDescent="0.25">
      <c r="A19" s="3">
        <v>67914</v>
      </c>
      <c r="B19" s="12" t="str">
        <f>VLOOKUP($A19,'SMT REQ Dates (PBI)'!$A$2:$AB$100,2,0)</f>
        <v>Diversey Manor Apts</v>
      </c>
      <c r="C19" s="34" t="str">
        <f>VLOOKUP($A19,'SMT REQ Dates (PBI)'!$A$2:$AB$100,3,0)</f>
        <v>5525 W Diversey Manor Apartments LLC</v>
      </c>
      <c r="D19" s="28" t="str">
        <f>VLOOKUP($A19,'SMT REQ Dates (PBI)'!$A$2:$AB$100,4,0)</f>
        <v>CIBC Bank USA Housing Fund</v>
      </c>
      <c r="E19" s="28" t="str">
        <f>VLOOKUP($A19,'SMT REQ Dates (PBI)'!$A$2:$AB$100,5,0)</f>
        <v>Metropolitan Housing Development Corporation</v>
      </c>
      <c r="F19" s="28" t="str">
        <f>VLOOKUP($A19,'SMT REQ Dates (PBI)'!$A$2:$AB$100,9,0)</f>
        <v>RubinBrown LLP (Chicago)</v>
      </c>
      <c r="G19" s="52" t="str">
        <f>VLOOKUP($A19,'SMT REQ Dates (PBI)'!$A$2:$AB$100,10,0)</f>
        <v>Audit &amp; Tax Return</v>
      </c>
      <c r="H19" s="50" t="str">
        <f>IF(VLOOKUP($A19,'SMT REQ Dates (PBI)'!$A$2:$AB$100,11,0)=FALSE,"",IF(VLOOKUP($A19,'SMT REQ Dates (PBI)'!$A$2:$AB$100,11,0)=TRUE,"REQ","not listed in SMT"))</f>
        <v/>
      </c>
      <c r="I19" s="58"/>
      <c r="J19" s="29" t="str">
        <f>IF(VLOOKUP($A19,'SMT REQ Dates (PBI)'!$A$2:$AB$100,14,0)=FALSE,"",IF(VLOOKUP($A19,'SMT REQ Dates (PBI)'!$A$2:$AB$100,14,0)=TRUE,"REQ","not listed in SMT"))</f>
        <v/>
      </c>
      <c r="K19" s="50" t="str">
        <f>IF(VLOOKUP($A19,'SMT REQ Dates (PBI)'!$A$2:$AB$100,15,0)=FALSE,"",IF(VLOOKUP($A19,'SMT REQ Dates (PBI)'!$A$2:$AB$100,15,0)=TRUE,"REQ","not listed in SMT"))</f>
        <v/>
      </c>
      <c r="L19" s="52" t="str">
        <f>IF(VLOOKUP($A19,'SMT REQ Dates (PBI)'!$A$2:$AB$100,12,0)=FALSE,"",IF(VLOOKUP($A19,'SMT REQ Dates (PBI)'!$A$2:$AB$100,12,0)=TRUE,"REQ","not listed in SMT"))</f>
        <v>REQ</v>
      </c>
      <c r="M19" s="29" t="str">
        <f>IF(VLOOKUP($A19,'SMT REQ Dates (PBI)'!$A$2:$AB$100,16,0)=FALSE,"",IF(VLOOKUP($A19,'SMT REQ Dates (PBI)'!$A$2:$AB$100,16,0)=TRUE,"REQ","not listed in SMT"))</f>
        <v>REQ</v>
      </c>
      <c r="N19" s="29" t="str">
        <f>IF(VLOOKUP($A19,'SMT REQ Dates (PBI)'!$A$2:$AB$100,17,0)=FALSE,"",IF(VLOOKUP($A19,'SMT REQ Dates (PBI)'!$A$2:$AB$100,17,0)=TRUE,"REQ","not listed in SMT"))</f>
        <v/>
      </c>
      <c r="O19" s="3" t="s">
        <v>177</v>
      </c>
      <c r="P19" s="3" t="s">
        <v>177</v>
      </c>
      <c r="Q19" s="61" t="s">
        <v>177</v>
      </c>
      <c r="R19" s="52" t="str">
        <f>IF(VLOOKUP($A19,'SMT REQ Dates (PBI)'!$A$2:$AB$100,19,0)=FALSE,"",IF(VLOOKUP($A19,'SMT REQ Dates (PBI)'!$A$2:$AB$100,19,0)=TRUE,"REQ","not listed in SMT"))</f>
        <v>REQ</v>
      </c>
      <c r="S19" s="29" t="str">
        <f>IF(VLOOKUP($A19,'SMT REQ Dates (PBI)'!$A$2:$AB$100,20,0)=FALSE,"",IF(VLOOKUP($A19,'SMT REQ Dates (PBI)'!$A$2:$AB$100,20,0)=TRUE,"REQ","not listed in SMT"))</f>
        <v/>
      </c>
      <c r="T19" s="3" t="s">
        <v>177</v>
      </c>
      <c r="U19" s="3" t="s">
        <v>177</v>
      </c>
      <c r="V19" s="3" t="s">
        <v>177</v>
      </c>
      <c r="W19" s="3" t="s">
        <v>177</v>
      </c>
      <c r="X19" s="30" t="s">
        <v>177</v>
      </c>
      <c r="Y19" s="3" t="s">
        <v>177</v>
      </c>
      <c r="Z19" s="64">
        <f>VLOOKUP($A19,'Tax Attributes'!$B$2:$Q$1708,16,0)-1</f>
        <v>2018</v>
      </c>
    </row>
    <row r="20" spans="1:50" s="12" customFormat="1" ht="39.950000000000003" customHeight="1" x14ac:dyDescent="0.25">
      <c r="A20" s="3">
        <v>63152</v>
      </c>
      <c r="B20" s="12" t="str">
        <f>VLOOKUP($A20,'SMT REQ Dates (PBI)'!$A$2:$AB$100,2,0)</f>
        <v>Hollander Building</v>
      </c>
      <c r="C20" s="34" t="str">
        <f>VLOOKUP($A20,'SMT REQ Dates (PBI)'!$A$2:$AB$100,3,0)</f>
        <v>410 Asylum Street LLC</v>
      </c>
      <c r="D20" s="28" t="str">
        <f>VLOOKUP($A20,'SMT REQ Dates (PBI)'!$A$2:$AB$100,4,0)</f>
        <v>Bank North</v>
      </c>
      <c r="E20" s="28" t="str">
        <f>VLOOKUP($A20,'SMT REQ Dates (PBI)'!$A$2:$AB$100,5,0)</f>
        <v>Breaking Ground Housing Development Fund Corporation</v>
      </c>
      <c r="F20" s="28" t="str">
        <f>VLOOKUP($A20,'SMT REQ Dates (PBI)'!$A$2:$AB$100,9,0)</f>
        <v>CohnReznick (NY)</v>
      </c>
      <c r="G20" s="52" t="str">
        <f>VLOOKUP($A20,'SMT REQ Dates (PBI)'!$A$2:$AB$100,10,0)</f>
        <v>Audit &amp; Tax Return</v>
      </c>
      <c r="H20" s="50" t="str">
        <f>IF(VLOOKUP($A20,'SMT REQ Dates (PBI)'!$A$2:$AB$100,11,0)=FALSE,"",IF(VLOOKUP($A20,'SMT REQ Dates (PBI)'!$A$2:$AB$100,11,0)=TRUE,"REQ","not listed in SMT"))</f>
        <v/>
      </c>
      <c r="I20" s="58"/>
      <c r="J20" s="29" t="str">
        <f>IF(VLOOKUP($A20,'SMT REQ Dates (PBI)'!$A$2:$AB$100,14,0)=FALSE,"",IF(VLOOKUP($A20,'SMT REQ Dates (PBI)'!$A$2:$AB$100,14,0)=TRUE,"REQ","not listed in SMT"))</f>
        <v/>
      </c>
      <c r="K20" s="50" t="str">
        <f>IF(VLOOKUP($A20,'SMT REQ Dates (PBI)'!$A$2:$AB$100,15,0)=FALSE,"",IF(VLOOKUP($A20,'SMT REQ Dates (PBI)'!$A$2:$AB$100,15,0)=TRUE,"REQ","not listed in SMT"))</f>
        <v/>
      </c>
      <c r="L20" s="52" t="str">
        <f>IF(VLOOKUP($A20,'SMT REQ Dates (PBI)'!$A$2:$AB$100,12,0)=FALSE,"",IF(VLOOKUP($A20,'SMT REQ Dates (PBI)'!$A$2:$AB$100,12,0)=TRUE,"REQ","not listed in SMT"))</f>
        <v/>
      </c>
      <c r="M20" s="29" t="str">
        <f>IF(VLOOKUP($A20,'SMT REQ Dates (PBI)'!$A$2:$AB$100,16,0)=FALSE,"",IF(VLOOKUP($A20,'SMT REQ Dates (PBI)'!$A$2:$AB$100,16,0)=TRUE,"REQ","not listed in SMT"))</f>
        <v>REQ</v>
      </c>
      <c r="N20" s="29" t="str">
        <f>IF(VLOOKUP($A20,'SMT REQ Dates (PBI)'!$A$2:$AB$100,17,0)=FALSE,"",IF(VLOOKUP($A20,'SMT REQ Dates (PBI)'!$A$2:$AB$100,17,0)=TRUE,"REQ","not listed in SMT"))</f>
        <v/>
      </c>
      <c r="O20" s="3" t="s">
        <v>177</v>
      </c>
      <c r="P20" s="3" t="s">
        <v>177</v>
      </c>
      <c r="Q20" s="61" t="s">
        <v>177</v>
      </c>
      <c r="R20" s="52" t="str">
        <f>IF(VLOOKUP($A20,'SMT REQ Dates (PBI)'!$A$2:$AB$100,19,0)=FALSE,"",IF(VLOOKUP($A20,'SMT REQ Dates (PBI)'!$A$2:$AB$100,19,0)=TRUE,"REQ","not listed in SMT"))</f>
        <v>REQ</v>
      </c>
      <c r="S20" s="29" t="str">
        <f>IF(VLOOKUP($A20,'SMT REQ Dates (PBI)'!$A$2:$AB$100,20,0)=FALSE,"",IF(VLOOKUP($A20,'SMT REQ Dates (PBI)'!$A$2:$AB$100,20,0)=TRUE,"REQ","not listed in SMT"))</f>
        <v/>
      </c>
      <c r="T20" s="3" t="s">
        <v>177</v>
      </c>
      <c r="U20" s="3" t="s">
        <v>177</v>
      </c>
      <c r="V20" s="3" t="s">
        <v>177</v>
      </c>
      <c r="W20" s="3" t="s">
        <v>177</v>
      </c>
      <c r="X20" s="5" t="s">
        <v>190</v>
      </c>
      <c r="Y20" s="3" t="s">
        <v>177</v>
      </c>
      <c r="Z20" s="64">
        <f>VLOOKUP($A20,'Tax Attributes'!$B$2:$Q$1708,16,0)-1</f>
        <v>2018</v>
      </c>
      <c r="AW20" s="12" t="s">
        <v>189</v>
      </c>
      <c r="AX20" s="12" t="s">
        <v>189</v>
      </c>
    </row>
    <row r="21" spans="1:50" s="12" customFormat="1" ht="39.950000000000003" customHeight="1" x14ac:dyDescent="0.25">
      <c r="A21" s="3">
        <v>63502</v>
      </c>
      <c r="B21" s="12" t="str">
        <f>VLOOKUP($A21,'SMT REQ Dates (PBI)'!$A$2:$AB$100,2,0)</f>
        <v>Evelyn Sanders Townhomes Phase I</v>
      </c>
      <c r="C21" s="34" t="str">
        <f>VLOOKUP($A21,'SMT REQ Dates (PBI)'!$A$2:$AB$100,3,0)</f>
        <v>Evelyn Sanders Limited Partnership</v>
      </c>
      <c r="D21" s="28" t="str">
        <f>VLOOKUP($A21,'SMT REQ Dates (PBI)'!$A$2:$AB$100,4,0)</f>
        <v>Bank North</v>
      </c>
      <c r="E21" s="28" t="str">
        <f>VLOOKUP($A21,'SMT REQ Dates (PBI)'!$A$2:$AB$100,5,0)</f>
        <v>Women's Community Revitalization Project</v>
      </c>
      <c r="F21" s="28" t="str">
        <f>VLOOKUP($A21,'SMT REQ Dates (PBI)'!$A$2:$AB$100,9,0)</f>
        <v>Katherine R. Conlon, CPA</v>
      </c>
      <c r="G21" s="52" t="str">
        <f>VLOOKUP($A21,'SMT REQ Dates (PBI)'!$A$2:$AB$100,10,0)</f>
        <v>Audit &amp; Tax Return</v>
      </c>
      <c r="H21" s="50" t="str">
        <f>IF(VLOOKUP($A21,'SMT REQ Dates (PBI)'!$A$2:$AB$100,11,0)=FALSE,"",IF(VLOOKUP($A21,'SMT REQ Dates (PBI)'!$A$2:$AB$100,11,0)=TRUE,"REQ","not listed in SMT"))</f>
        <v/>
      </c>
      <c r="I21" s="58"/>
      <c r="J21" s="29" t="str">
        <f>IF(VLOOKUP($A21,'SMT REQ Dates (PBI)'!$A$2:$AB$100,14,0)=FALSE,"",IF(VLOOKUP($A21,'SMT REQ Dates (PBI)'!$A$2:$AB$100,14,0)=TRUE,"REQ","not listed in SMT"))</f>
        <v/>
      </c>
      <c r="K21" s="50" t="str">
        <f>IF(VLOOKUP($A21,'SMT REQ Dates (PBI)'!$A$2:$AB$100,15,0)=FALSE,"",IF(VLOOKUP($A21,'SMT REQ Dates (PBI)'!$A$2:$AB$100,15,0)=TRUE,"REQ","not listed in SMT"))</f>
        <v/>
      </c>
      <c r="L21" s="52" t="str">
        <f>IF(VLOOKUP($A21,'SMT REQ Dates (PBI)'!$A$2:$AB$100,12,0)=FALSE,"",IF(VLOOKUP($A21,'SMT REQ Dates (PBI)'!$A$2:$AB$100,12,0)=TRUE,"REQ","not listed in SMT"))</f>
        <v/>
      </c>
      <c r="M21" s="29" t="str">
        <f>IF(VLOOKUP($A21,'SMT REQ Dates (PBI)'!$A$2:$AB$100,16,0)=FALSE,"",IF(VLOOKUP($A21,'SMT REQ Dates (PBI)'!$A$2:$AB$100,16,0)=TRUE,"REQ","not listed in SMT"))</f>
        <v>REQ</v>
      </c>
      <c r="N21" s="29" t="str">
        <f>IF(VLOOKUP($A21,'SMT REQ Dates (PBI)'!$A$2:$AB$100,17,0)=FALSE,"",IF(VLOOKUP($A21,'SMT REQ Dates (PBI)'!$A$2:$AB$100,17,0)=TRUE,"REQ","not listed in SMT"))</f>
        <v/>
      </c>
      <c r="O21" s="3" t="s">
        <v>177</v>
      </c>
      <c r="P21" s="3" t="s">
        <v>177</v>
      </c>
      <c r="Q21" s="61" t="s">
        <v>177</v>
      </c>
      <c r="R21" s="52" t="str">
        <f>IF(VLOOKUP($A21,'SMT REQ Dates (PBI)'!$A$2:$AB$100,19,0)=FALSE,"",IF(VLOOKUP($A21,'SMT REQ Dates (PBI)'!$A$2:$AB$100,19,0)=TRUE,"REQ","not listed in SMT"))</f>
        <v>REQ</v>
      </c>
      <c r="S21" s="29" t="str">
        <f>IF(VLOOKUP($A21,'SMT REQ Dates (PBI)'!$A$2:$AB$100,20,0)=FALSE,"",IF(VLOOKUP($A21,'SMT REQ Dates (PBI)'!$A$2:$AB$100,20,0)=TRUE,"REQ","not listed in SMT"))</f>
        <v>REQ</v>
      </c>
      <c r="T21" s="3" t="s">
        <v>177</v>
      </c>
      <c r="U21" s="3" t="s">
        <v>177</v>
      </c>
      <c r="V21" s="3" t="s">
        <v>177</v>
      </c>
      <c r="W21" s="3" t="s">
        <v>177</v>
      </c>
      <c r="X21" s="5" t="s">
        <v>191</v>
      </c>
      <c r="Y21" s="3" t="s">
        <v>177</v>
      </c>
      <c r="Z21" s="64" t="s">
        <v>199</v>
      </c>
    </row>
    <row r="22" spans="1:50" s="12" customFormat="1" ht="39.950000000000003" customHeight="1" x14ac:dyDescent="0.25">
      <c r="A22" s="3">
        <v>64767</v>
      </c>
      <c r="B22" s="12" t="str">
        <f>VLOOKUP($A22,'SMT REQ Dates (PBI)'!$A$2:$AB$100,2,0)</f>
        <v>Brookland Artspace Lofts</v>
      </c>
      <c r="C22" s="34" t="str">
        <f>VLOOKUP($A22,'SMT REQ Dates (PBI)'!$A$2:$AB$100,3,0)</f>
        <v>Brookland Artspace Lofts, LLC</v>
      </c>
      <c r="D22" s="28" t="str">
        <f>VLOOKUP($A22,'SMT REQ Dates (PBI)'!$A$2:$AB$100,4,0)</f>
        <v>TD Banknorth 2009</v>
      </c>
      <c r="E22" s="28" t="str">
        <f>VLOOKUP($A22,'SMT REQ Dates (PBI)'!$A$2:$AB$100,5,0)</f>
        <v>Artspace Projects, Inc.</v>
      </c>
      <c r="F22" s="28" t="str">
        <f>VLOOKUP($A22,'SMT REQ Dates (PBI)'!$A$2:$AB$100,9,0)</f>
        <v>Eide Bailly LLP (Fargo/Bismarck/Minneapolis)</v>
      </c>
      <c r="G22" s="52" t="str">
        <f>VLOOKUP($A22,'SMT REQ Dates (PBI)'!$A$2:$AB$100,10,0)</f>
        <v>Audit &amp; Tax Return</v>
      </c>
      <c r="H22" s="50" t="str">
        <f>IF(VLOOKUP($A22,'SMT REQ Dates (PBI)'!$A$2:$AB$100,11,0)=FALSE,"",IF(VLOOKUP($A22,'SMT REQ Dates (PBI)'!$A$2:$AB$100,11,0)=TRUE,"REQ","not listed in SMT"))</f>
        <v/>
      </c>
      <c r="I22" s="58"/>
      <c r="J22" s="29" t="str">
        <f>IF(VLOOKUP($A22,'SMT REQ Dates (PBI)'!$A$2:$AB$100,14,0)=FALSE,"",IF(VLOOKUP($A22,'SMT REQ Dates (PBI)'!$A$2:$AB$100,14,0)=TRUE,"REQ","not listed in SMT"))</f>
        <v/>
      </c>
      <c r="K22" s="50" t="str">
        <f>IF(VLOOKUP($A22,'SMT REQ Dates (PBI)'!$A$2:$AB$100,15,0)=FALSE,"",IF(VLOOKUP($A22,'SMT REQ Dates (PBI)'!$A$2:$AB$100,15,0)=TRUE,"REQ","not listed in SMT"))</f>
        <v/>
      </c>
      <c r="L22" s="52" t="str">
        <f>IF(VLOOKUP($A22,'SMT REQ Dates (PBI)'!$A$2:$AB$100,12,0)=FALSE,"",IF(VLOOKUP($A22,'SMT REQ Dates (PBI)'!$A$2:$AB$100,12,0)=TRUE,"REQ","not listed in SMT"))</f>
        <v/>
      </c>
      <c r="M22" s="29" t="str">
        <f>IF(VLOOKUP($A22,'SMT REQ Dates (PBI)'!$A$2:$AB$100,16,0)=FALSE,"",IF(VLOOKUP($A22,'SMT REQ Dates (PBI)'!$A$2:$AB$100,16,0)=TRUE,"REQ","not listed in SMT"))</f>
        <v/>
      </c>
      <c r="N22" s="29" t="str">
        <f>IF(VLOOKUP($A22,'SMT REQ Dates (PBI)'!$A$2:$AB$100,17,0)=FALSE,"",IF(VLOOKUP($A22,'SMT REQ Dates (PBI)'!$A$2:$AB$100,17,0)=TRUE,"REQ","not listed in SMT"))</f>
        <v/>
      </c>
      <c r="O22" s="3" t="s">
        <v>177</v>
      </c>
      <c r="P22" s="3" t="s">
        <v>177</v>
      </c>
      <c r="Q22" s="61" t="s">
        <v>177</v>
      </c>
      <c r="R22" s="52" t="str">
        <f>IF(VLOOKUP($A22,'SMT REQ Dates (PBI)'!$A$2:$AB$100,19,0)=FALSE,"",IF(VLOOKUP($A22,'SMT REQ Dates (PBI)'!$A$2:$AB$100,19,0)=TRUE,"REQ","not listed in SMT"))</f>
        <v>REQ</v>
      </c>
      <c r="S22" s="29" t="str">
        <f>IF(VLOOKUP($A22,'SMT REQ Dates (PBI)'!$A$2:$AB$100,20,0)=FALSE,"",IF(VLOOKUP($A22,'SMT REQ Dates (PBI)'!$A$2:$AB$100,20,0)=TRUE,"REQ","not listed in SMT"))</f>
        <v/>
      </c>
      <c r="T22" s="3" t="s">
        <v>177</v>
      </c>
      <c r="U22" s="3" t="s">
        <v>177</v>
      </c>
      <c r="V22" s="3" t="s">
        <v>177</v>
      </c>
      <c r="W22" s="3" t="s">
        <v>177</v>
      </c>
      <c r="X22" s="30" t="s">
        <v>177</v>
      </c>
      <c r="Y22" s="3" t="s">
        <v>177</v>
      </c>
      <c r="Z22" s="64">
        <f>VLOOKUP($A22,'Tax Attributes'!$B$2:$Q$1708,16,0)-1</f>
        <v>2018</v>
      </c>
    </row>
    <row r="23" spans="1:50" s="12" customFormat="1" ht="39.950000000000003" customHeight="1" x14ac:dyDescent="0.25">
      <c r="A23" s="3">
        <v>64082</v>
      </c>
      <c r="B23" s="12" t="str">
        <f>VLOOKUP($A23,'SMT REQ Dates (PBI)'!$A$2:$AB$100,2,0)</f>
        <v>Noel Pointer</v>
      </c>
      <c r="C23" s="34" t="str">
        <f>VLOOKUP($A23,'SMT REQ Dates (PBI)'!$A$2:$AB$100,3,0)</f>
        <v>BSDC 790 Lafayette Avenue Limited Partnership</v>
      </c>
      <c r="D23" s="28" t="str">
        <f>VLOOKUP($A23,'SMT REQ Dates (PBI)'!$A$2:$AB$100,4,0)</f>
        <v>TD Banknorth 2009</v>
      </c>
      <c r="E23" s="28" t="str">
        <f>VLOOKUP($A23,'SMT REQ Dates (PBI)'!$A$2:$AB$100,5,0)</f>
        <v>Bridge Street Development Corp. (BSDC)</v>
      </c>
      <c r="F23" s="28" t="str">
        <f>VLOOKUP($A23,'SMT REQ Dates (PBI)'!$A$2:$AB$100,9,0)</f>
        <v>Vargas &amp; Rivera</v>
      </c>
      <c r="G23" s="52" t="str">
        <f>VLOOKUP($A23,'SMT REQ Dates (PBI)'!$A$2:$AB$100,10,0)</f>
        <v>Audit &amp; Tax Return</v>
      </c>
      <c r="H23" s="50" t="str">
        <f>IF(VLOOKUP($A23,'SMT REQ Dates (PBI)'!$A$2:$AB$100,11,0)=FALSE,"",IF(VLOOKUP($A23,'SMT REQ Dates (PBI)'!$A$2:$AB$100,11,0)=TRUE,"REQ","not listed in SMT"))</f>
        <v/>
      </c>
      <c r="I23" s="58"/>
      <c r="J23" s="29" t="str">
        <f>IF(VLOOKUP($A23,'SMT REQ Dates (PBI)'!$A$2:$AB$100,14,0)=FALSE,"",IF(VLOOKUP($A23,'SMT REQ Dates (PBI)'!$A$2:$AB$100,14,0)=TRUE,"REQ","not listed in SMT"))</f>
        <v/>
      </c>
      <c r="K23" s="50" t="str">
        <f>IF(VLOOKUP($A23,'SMT REQ Dates (PBI)'!$A$2:$AB$100,15,0)=FALSE,"",IF(VLOOKUP($A23,'SMT REQ Dates (PBI)'!$A$2:$AB$100,15,0)=TRUE,"REQ","not listed in SMT"))</f>
        <v/>
      </c>
      <c r="L23" s="52" t="str">
        <f>IF(VLOOKUP($A23,'SMT REQ Dates (PBI)'!$A$2:$AB$100,12,0)=FALSE,"",IF(VLOOKUP($A23,'SMT REQ Dates (PBI)'!$A$2:$AB$100,12,0)=TRUE,"REQ","not listed in SMT"))</f>
        <v>REQ</v>
      </c>
      <c r="M23" s="29" t="str">
        <f>IF(VLOOKUP($A23,'SMT REQ Dates (PBI)'!$A$2:$AB$100,16,0)=FALSE,"",IF(VLOOKUP($A23,'SMT REQ Dates (PBI)'!$A$2:$AB$100,16,0)=TRUE,"REQ","not listed in SMT"))</f>
        <v>REQ</v>
      </c>
      <c r="N23" s="29" t="str">
        <f>IF(VLOOKUP($A23,'SMT REQ Dates (PBI)'!$A$2:$AB$100,17,0)=FALSE,"",IF(VLOOKUP($A23,'SMT REQ Dates (PBI)'!$A$2:$AB$100,17,0)=TRUE,"REQ","not listed in SMT"))</f>
        <v/>
      </c>
      <c r="O23" s="3" t="s">
        <v>177</v>
      </c>
      <c r="P23" s="3" t="s">
        <v>177</v>
      </c>
      <c r="Q23" s="61" t="s">
        <v>177</v>
      </c>
      <c r="R23" s="52" t="str">
        <f>IF(VLOOKUP($A23,'SMT REQ Dates (PBI)'!$A$2:$AB$100,19,0)=FALSE,"",IF(VLOOKUP($A23,'SMT REQ Dates (PBI)'!$A$2:$AB$100,19,0)=TRUE,"REQ","not listed in SMT"))</f>
        <v>REQ</v>
      </c>
      <c r="S23" s="29" t="str">
        <f>IF(VLOOKUP($A23,'SMT REQ Dates (PBI)'!$A$2:$AB$100,20,0)=FALSE,"",IF(VLOOKUP($A23,'SMT REQ Dates (PBI)'!$A$2:$AB$100,20,0)=TRUE,"REQ","not listed in SMT"))</f>
        <v>REQ</v>
      </c>
      <c r="T23" s="3" t="s">
        <v>177</v>
      </c>
      <c r="U23" s="3" t="s">
        <v>177</v>
      </c>
      <c r="V23" s="3" t="s">
        <v>177</v>
      </c>
      <c r="W23" s="3" t="s">
        <v>177</v>
      </c>
      <c r="X23" s="30" t="s">
        <v>177</v>
      </c>
      <c r="Y23" s="3" t="s">
        <v>177</v>
      </c>
      <c r="Z23" s="64" t="s">
        <v>199</v>
      </c>
    </row>
    <row r="24" spans="1:50" s="12" customFormat="1" ht="39.950000000000003" customHeight="1" x14ac:dyDescent="0.25">
      <c r="A24" s="3">
        <v>64225</v>
      </c>
      <c r="B24" s="12" t="str">
        <f>VLOOKUP($A24,'SMT REQ Dates (PBI)'!$A$2:$AB$100,2,0)</f>
        <v>Vyse Avenue</v>
      </c>
      <c r="C24" s="34" t="str">
        <f>VLOOKUP($A24,'SMT REQ Dates (PBI)'!$A$2:$AB$100,3,0)</f>
        <v>1710 Vyse Avenue Limited Partnership</v>
      </c>
      <c r="D24" s="28" t="str">
        <f>VLOOKUP($A24,'SMT REQ Dates (PBI)'!$A$2:$AB$100,4,0)</f>
        <v>TD Banknorth 2009</v>
      </c>
      <c r="E24" s="28" t="str">
        <f>VLOOKUP($A24,'SMT REQ Dates (PBI)'!$A$2:$AB$100,5,0)</f>
        <v>Community Access, Inc.</v>
      </c>
      <c r="F24" s="28" t="str">
        <f>VLOOKUP($A24,'SMT REQ Dates (PBI)'!$A$2:$AB$100,9,0)</f>
        <v>BDO USA LLP (New York, NY)</v>
      </c>
      <c r="G24" s="52" t="str">
        <f>VLOOKUP($A24,'SMT REQ Dates (PBI)'!$A$2:$AB$100,10,0)</f>
        <v>Audit &amp; Tax Return</v>
      </c>
      <c r="H24" s="50" t="str">
        <f>IF(VLOOKUP($A24,'SMT REQ Dates (PBI)'!$A$2:$AB$100,11,0)=FALSE,"",IF(VLOOKUP($A24,'SMT REQ Dates (PBI)'!$A$2:$AB$100,11,0)=TRUE,"REQ","not listed in SMT"))</f>
        <v/>
      </c>
      <c r="I24" s="58"/>
      <c r="J24" s="29" t="str">
        <f>IF(VLOOKUP($A24,'SMT REQ Dates (PBI)'!$A$2:$AB$100,14,0)=FALSE,"",IF(VLOOKUP($A24,'SMT REQ Dates (PBI)'!$A$2:$AB$100,14,0)=TRUE,"REQ","not listed in SMT"))</f>
        <v/>
      </c>
      <c r="K24" s="50" t="str">
        <f>IF(VLOOKUP($A24,'SMT REQ Dates (PBI)'!$A$2:$AB$100,15,0)=FALSE,"",IF(VLOOKUP($A24,'SMT REQ Dates (PBI)'!$A$2:$AB$100,15,0)=TRUE,"REQ","not listed in SMT"))</f>
        <v/>
      </c>
      <c r="L24" s="52" t="str">
        <f>IF(VLOOKUP($A24,'SMT REQ Dates (PBI)'!$A$2:$AB$100,12,0)=FALSE,"",IF(VLOOKUP($A24,'SMT REQ Dates (PBI)'!$A$2:$AB$100,12,0)=TRUE,"REQ","not listed in SMT"))</f>
        <v/>
      </c>
      <c r="M24" s="29" t="str">
        <f>IF(VLOOKUP($A24,'SMT REQ Dates (PBI)'!$A$2:$AB$100,16,0)=FALSE,"",IF(VLOOKUP($A24,'SMT REQ Dates (PBI)'!$A$2:$AB$100,16,0)=TRUE,"REQ","not listed in SMT"))</f>
        <v/>
      </c>
      <c r="N24" s="29" t="str">
        <f>IF(VLOOKUP($A24,'SMT REQ Dates (PBI)'!$A$2:$AB$100,17,0)=FALSE,"",IF(VLOOKUP($A24,'SMT REQ Dates (PBI)'!$A$2:$AB$100,17,0)=TRUE,"REQ","not listed in SMT"))</f>
        <v/>
      </c>
      <c r="O24" s="3" t="s">
        <v>177</v>
      </c>
      <c r="P24" s="3" t="s">
        <v>177</v>
      </c>
      <c r="Q24" s="61" t="s">
        <v>177</v>
      </c>
      <c r="R24" s="52" t="str">
        <f>IF(VLOOKUP($A24,'SMT REQ Dates (PBI)'!$A$2:$AB$100,19,0)=FALSE,"",IF(VLOOKUP($A24,'SMT REQ Dates (PBI)'!$A$2:$AB$100,19,0)=TRUE,"REQ","not listed in SMT"))</f>
        <v>REQ</v>
      </c>
      <c r="S24" s="29" t="str">
        <f>IF(VLOOKUP($A24,'SMT REQ Dates (PBI)'!$A$2:$AB$100,20,0)=FALSE,"",IF(VLOOKUP($A24,'SMT REQ Dates (PBI)'!$A$2:$AB$100,20,0)=TRUE,"REQ","not listed in SMT"))</f>
        <v/>
      </c>
      <c r="T24" s="3" t="s">
        <v>177</v>
      </c>
      <c r="U24" s="3" t="s">
        <v>177</v>
      </c>
      <c r="V24" s="3" t="s">
        <v>177</v>
      </c>
      <c r="W24" s="3" t="s">
        <v>177</v>
      </c>
      <c r="X24" s="30" t="s">
        <v>177</v>
      </c>
      <c r="Y24" s="3" t="s">
        <v>177</v>
      </c>
      <c r="Z24" s="64">
        <f>VLOOKUP($A24,'Tax Attributes'!$B$2:$Q$1708,16,0)-1</f>
        <v>2018</v>
      </c>
    </row>
    <row r="25" spans="1:50" s="12" customFormat="1" ht="39.950000000000003" customHeight="1" x14ac:dyDescent="0.25">
      <c r="A25" s="3">
        <v>64827</v>
      </c>
      <c r="B25" s="12" t="str">
        <f>VLOOKUP($A25,'SMT REQ Dates (PBI)'!$A$2:$AB$100,2,0)</f>
        <v>Concern Heights Apartments</v>
      </c>
      <c r="C25" s="34" t="str">
        <f>VLOOKUP($A25,'SMT REQ Dates (PBI)'!$A$2:$AB$100,3,0)</f>
        <v>Concern Heights Apartments, LLC</v>
      </c>
      <c r="D25" s="28" t="str">
        <f>VLOOKUP($A25,'SMT REQ Dates (PBI)'!$A$2:$AB$100,4,0)</f>
        <v>TD Banknorth 2009</v>
      </c>
      <c r="E25" s="28" t="str">
        <f>VLOOKUP($A25,'SMT REQ Dates (PBI)'!$A$2:$AB$100,5,0)</f>
        <v>Concern for Independent Living, Inc.</v>
      </c>
      <c r="F25" s="28" t="str">
        <f>VLOOKUP($A25,'SMT REQ Dates (PBI)'!$A$2:$AB$100,9,0)</f>
        <v>CohnReznick (Chicago)</v>
      </c>
      <c r="G25" s="52" t="str">
        <f>VLOOKUP($A25,'SMT REQ Dates (PBI)'!$A$2:$AB$100,10,0)</f>
        <v>Audit &amp; Tax Return</v>
      </c>
      <c r="H25" s="50" t="str">
        <f>IF(VLOOKUP($A25,'SMT REQ Dates (PBI)'!$A$2:$AB$100,11,0)=FALSE,"",IF(VLOOKUP($A25,'SMT REQ Dates (PBI)'!$A$2:$AB$100,11,0)=TRUE,"REQ","not listed in SMT"))</f>
        <v/>
      </c>
      <c r="I25" s="58"/>
      <c r="J25" s="29" t="str">
        <f>IF(VLOOKUP($A25,'SMT REQ Dates (PBI)'!$A$2:$AB$100,14,0)=FALSE,"",IF(VLOOKUP($A25,'SMT REQ Dates (PBI)'!$A$2:$AB$100,14,0)=TRUE,"REQ","not listed in SMT"))</f>
        <v/>
      </c>
      <c r="K25" s="50" t="str">
        <f>IF(VLOOKUP($A25,'SMT REQ Dates (PBI)'!$A$2:$AB$100,15,0)=FALSE,"",IF(VLOOKUP($A25,'SMT REQ Dates (PBI)'!$A$2:$AB$100,15,0)=TRUE,"REQ","not listed in SMT"))</f>
        <v/>
      </c>
      <c r="L25" s="52" t="str">
        <f>IF(VLOOKUP($A25,'SMT REQ Dates (PBI)'!$A$2:$AB$100,12,0)=FALSE,"",IF(VLOOKUP($A25,'SMT REQ Dates (PBI)'!$A$2:$AB$100,12,0)=TRUE,"REQ","not listed in SMT"))</f>
        <v/>
      </c>
      <c r="M25" s="29" t="str">
        <f>IF(VLOOKUP($A25,'SMT REQ Dates (PBI)'!$A$2:$AB$100,16,0)=FALSE,"",IF(VLOOKUP($A25,'SMT REQ Dates (PBI)'!$A$2:$AB$100,16,0)=TRUE,"REQ","not listed in SMT"))</f>
        <v>REQ</v>
      </c>
      <c r="N25" s="29" t="str">
        <f>IF(VLOOKUP($A25,'SMT REQ Dates (PBI)'!$A$2:$AB$100,17,0)=FALSE,"",IF(VLOOKUP($A25,'SMT REQ Dates (PBI)'!$A$2:$AB$100,17,0)=TRUE,"REQ","not listed in SMT"))</f>
        <v/>
      </c>
      <c r="O25" s="3" t="s">
        <v>177</v>
      </c>
      <c r="P25" s="3" t="s">
        <v>177</v>
      </c>
      <c r="Q25" s="61" t="s">
        <v>177</v>
      </c>
      <c r="R25" s="52" t="str">
        <f>IF(VLOOKUP($A25,'SMT REQ Dates (PBI)'!$A$2:$AB$100,19,0)=FALSE,"",IF(VLOOKUP($A25,'SMT REQ Dates (PBI)'!$A$2:$AB$100,19,0)=TRUE,"REQ","not listed in SMT"))</f>
        <v>REQ</v>
      </c>
      <c r="S25" s="29" t="str">
        <f>IF(VLOOKUP($A25,'SMT REQ Dates (PBI)'!$A$2:$AB$100,20,0)=FALSE,"",IF(VLOOKUP($A25,'SMT REQ Dates (PBI)'!$A$2:$AB$100,20,0)=TRUE,"REQ","not listed in SMT"))</f>
        <v/>
      </c>
      <c r="T25" s="3" t="s">
        <v>177</v>
      </c>
      <c r="U25" s="3" t="s">
        <v>177</v>
      </c>
      <c r="V25" s="3" t="s">
        <v>177</v>
      </c>
      <c r="W25" s="3" t="s">
        <v>177</v>
      </c>
      <c r="X25" s="30" t="s">
        <v>177</v>
      </c>
      <c r="Y25" s="3" t="s">
        <v>177</v>
      </c>
      <c r="Z25" s="64" t="s">
        <v>199</v>
      </c>
    </row>
    <row r="26" spans="1:50" s="12" customFormat="1" ht="39.950000000000003" customHeight="1" x14ac:dyDescent="0.25">
      <c r="A26" s="3">
        <v>65154</v>
      </c>
      <c r="B26" s="12" t="str">
        <f>VLOOKUP($A26,'SMT REQ Dates (PBI)'!$A$2:$AB$100,2,0)</f>
        <v>Cypress Village</v>
      </c>
      <c r="C26" s="34" t="str">
        <f>VLOOKUP($A26,'SMT REQ Dates (PBI)'!$A$2:$AB$100,3,0)</f>
        <v>Cypress Village Limited Partnership</v>
      </c>
      <c r="D26" s="28" t="str">
        <f>VLOOKUP($A26,'SMT REQ Dates (PBI)'!$A$2:$AB$100,4,0)</f>
        <v>TD Banknorth 2009</v>
      </c>
      <c r="E26" s="28" t="str">
        <f>VLOOKUP($A26,'SMT REQ Dates (PBI)'!$A$2:$AB$100,5,0)</f>
        <v>Cypress Hills Local Development Corporation, Inc.</v>
      </c>
      <c r="F26" s="28" t="str">
        <f>VLOOKUP($A26,'SMT REQ Dates (PBI)'!$A$2:$AB$100,9,0)</f>
        <v>CohnReznick (NY)</v>
      </c>
      <c r="G26" s="52" t="str">
        <f>VLOOKUP($A26,'SMT REQ Dates (PBI)'!$A$2:$AB$100,10,0)</f>
        <v>Audit &amp; Tax Return</v>
      </c>
      <c r="H26" s="50" t="str">
        <f>IF(VLOOKUP($A26,'SMT REQ Dates (PBI)'!$A$2:$AB$100,11,0)=FALSE,"",IF(VLOOKUP($A26,'SMT REQ Dates (PBI)'!$A$2:$AB$100,11,0)=TRUE,"REQ","not listed in SMT"))</f>
        <v/>
      </c>
      <c r="I26" s="58"/>
      <c r="J26" s="29" t="str">
        <f>IF(VLOOKUP($A26,'SMT REQ Dates (PBI)'!$A$2:$AB$100,14,0)=FALSE,"",IF(VLOOKUP($A26,'SMT REQ Dates (PBI)'!$A$2:$AB$100,14,0)=TRUE,"REQ","not listed in SMT"))</f>
        <v/>
      </c>
      <c r="K26" s="50" t="str">
        <f>IF(VLOOKUP($A26,'SMT REQ Dates (PBI)'!$A$2:$AB$100,15,0)=FALSE,"",IF(VLOOKUP($A26,'SMT REQ Dates (PBI)'!$A$2:$AB$100,15,0)=TRUE,"REQ","not listed in SMT"))</f>
        <v/>
      </c>
      <c r="L26" s="52" t="str">
        <f>IF(VLOOKUP($A26,'SMT REQ Dates (PBI)'!$A$2:$AB$100,12,0)=FALSE,"",IF(VLOOKUP($A26,'SMT REQ Dates (PBI)'!$A$2:$AB$100,12,0)=TRUE,"REQ","not listed in SMT"))</f>
        <v>REQ</v>
      </c>
      <c r="M26" s="29" t="str">
        <f>IF(VLOOKUP($A26,'SMT REQ Dates (PBI)'!$A$2:$AB$100,16,0)=FALSE,"",IF(VLOOKUP($A26,'SMT REQ Dates (PBI)'!$A$2:$AB$100,16,0)=TRUE,"REQ","not listed in SMT"))</f>
        <v>REQ</v>
      </c>
      <c r="N26" s="29" t="str">
        <f>IF(VLOOKUP($A26,'SMT REQ Dates (PBI)'!$A$2:$AB$100,17,0)=FALSE,"",IF(VLOOKUP($A26,'SMT REQ Dates (PBI)'!$A$2:$AB$100,17,0)=TRUE,"REQ","not listed in SMT"))</f>
        <v/>
      </c>
      <c r="O26" s="3" t="s">
        <v>177</v>
      </c>
      <c r="P26" s="3" t="s">
        <v>177</v>
      </c>
      <c r="Q26" s="61" t="s">
        <v>177</v>
      </c>
      <c r="R26" s="52" t="str">
        <f>IF(VLOOKUP($A26,'SMT REQ Dates (PBI)'!$A$2:$AB$100,19,0)=FALSE,"",IF(VLOOKUP($A26,'SMT REQ Dates (PBI)'!$A$2:$AB$100,19,0)=TRUE,"REQ","not listed in SMT"))</f>
        <v>REQ</v>
      </c>
      <c r="S26" s="29" t="str">
        <f>IF(VLOOKUP($A26,'SMT REQ Dates (PBI)'!$A$2:$AB$100,20,0)=FALSE,"",IF(VLOOKUP($A26,'SMT REQ Dates (PBI)'!$A$2:$AB$100,20,0)=TRUE,"REQ","not listed in SMT"))</f>
        <v/>
      </c>
      <c r="T26" s="3" t="s">
        <v>177</v>
      </c>
      <c r="U26" s="3" t="s">
        <v>177</v>
      </c>
      <c r="V26" s="3" t="s">
        <v>177</v>
      </c>
      <c r="W26" s="3" t="s">
        <v>177</v>
      </c>
      <c r="X26" s="30" t="s">
        <v>177</v>
      </c>
      <c r="Y26" s="3" t="s">
        <v>177</v>
      </c>
      <c r="Z26" s="64" t="s">
        <v>199</v>
      </c>
    </row>
    <row r="27" spans="1:50" s="12" customFormat="1" ht="39.950000000000003" customHeight="1" x14ac:dyDescent="0.25">
      <c r="A27" s="3">
        <v>64782</v>
      </c>
      <c r="B27" s="12" t="str">
        <f>VLOOKUP($A27,'SMT REQ Dates (PBI)'!$A$2:$AB$100,2,0)</f>
        <v>Veterans Park Apartments</v>
      </c>
      <c r="C27" s="34" t="str">
        <f>VLOOKUP($A27,'SMT REQ Dates (PBI)'!$A$2:$AB$100,3,0)</f>
        <v>Falmouth Community LLC</v>
      </c>
      <c r="D27" s="28" t="str">
        <f>VLOOKUP($A27,'SMT REQ Dates (PBI)'!$A$2:$AB$100,4,0)</f>
        <v>TD Banknorth 2009</v>
      </c>
      <c r="E27" s="28" t="str">
        <f>VLOOKUP($A27,'SMT REQ Dates (PBI)'!$A$2:$AB$100,5,0)</f>
        <v>Falmouth Housing Corporation</v>
      </c>
      <c r="F27" s="28" t="str">
        <f>VLOOKUP($A27,'SMT REQ Dates (PBI)'!$A$2:$AB$100,9,0)</f>
        <v>CohnReznick (Boston)</v>
      </c>
      <c r="G27" s="52" t="str">
        <f>VLOOKUP($A27,'SMT REQ Dates (PBI)'!$A$2:$AB$100,10,0)</f>
        <v>Audit &amp; Tax Return</v>
      </c>
      <c r="H27" s="50" t="str">
        <f>IF(VLOOKUP($A27,'SMT REQ Dates (PBI)'!$A$2:$AB$100,11,0)=FALSE,"",IF(VLOOKUP($A27,'SMT REQ Dates (PBI)'!$A$2:$AB$100,11,0)=TRUE,"REQ","not listed in SMT"))</f>
        <v/>
      </c>
      <c r="I27" s="58"/>
      <c r="J27" s="29" t="str">
        <f>IF(VLOOKUP($A27,'SMT REQ Dates (PBI)'!$A$2:$AB$100,14,0)=FALSE,"",IF(VLOOKUP($A27,'SMT REQ Dates (PBI)'!$A$2:$AB$100,14,0)=TRUE,"REQ","not listed in SMT"))</f>
        <v/>
      </c>
      <c r="K27" s="50" t="str">
        <f>IF(VLOOKUP($A27,'SMT REQ Dates (PBI)'!$A$2:$AB$100,15,0)=FALSE,"",IF(VLOOKUP($A27,'SMT REQ Dates (PBI)'!$A$2:$AB$100,15,0)=TRUE,"REQ","not listed in SMT"))</f>
        <v/>
      </c>
      <c r="L27" s="52" t="str">
        <f>IF(VLOOKUP($A27,'SMT REQ Dates (PBI)'!$A$2:$AB$100,12,0)=FALSE,"",IF(VLOOKUP($A27,'SMT REQ Dates (PBI)'!$A$2:$AB$100,12,0)=TRUE,"REQ","not listed in SMT"))</f>
        <v>REQ</v>
      </c>
      <c r="M27" s="29" t="str">
        <f>IF(VLOOKUP($A27,'SMT REQ Dates (PBI)'!$A$2:$AB$100,16,0)=FALSE,"",IF(VLOOKUP($A27,'SMT REQ Dates (PBI)'!$A$2:$AB$100,16,0)=TRUE,"REQ","not listed in SMT"))</f>
        <v/>
      </c>
      <c r="N27" s="29" t="str">
        <f>IF(VLOOKUP($A27,'SMT REQ Dates (PBI)'!$A$2:$AB$100,17,0)=FALSE,"",IF(VLOOKUP($A27,'SMT REQ Dates (PBI)'!$A$2:$AB$100,17,0)=TRUE,"REQ","not listed in SMT"))</f>
        <v/>
      </c>
      <c r="O27" s="3" t="s">
        <v>177</v>
      </c>
      <c r="P27" s="3" t="s">
        <v>177</v>
      </c>
      <c r="Q27" s="61" t="s">
        <v>177</v>
      </c>
      <c r="R27" s="52" t="str">
        <f>IF(VLOOKUP($A27,'SMT REQ Dates (PBI)'!$A$2:$AB$100,19,0)=FALSE,"",IF(VLOOKUP($A27,'SMT REQ Dates (PBI)'!$A$2:$AB$100,19,0)=TRUE,"REQ","not listed in SMT"))</f>
        <v>REQ</v>
      </c>
      <c r="S27" s="29" t="str">
        <f>IF(VLOOKUP($A27,'SMT REQ Dates (PBI)'!$A$2:$AB$100,20,0)=FALSE,"",IF(VLOOKUP($A27,'SMT REQ Dates (PBI)'!$A$2:$AB$100,20,0)=TRUE,"REQ","not listed in SMT"))</f>
        <v/>
      </c>
      <c r="T27" s="3" t="s">
        <v>177</v>
      </c>
      <c r="U27" s="3" t="s">
        <v>177</v>
      </c>
      <c r="V27" s="3" t="s">
        <v>177</v>
      </c>
      <c r="W27" s="3" t="s">
        <v>177</v>
      </c>
      <c r="X27" s="30" t="s">
        <v>177</v>
      </c>
      <c r="Y27" s="3" t="s">
        <v>177</v>
      </c>
      <c r="Z27" s="64">
        <f>VLOOKUP($A27,'Tax Attributes'!$B$2:$Q$1708,16,0)-1</f>
        <v>2021</v>
      </c>
    </row>
    <row r="28" spans="1:50" s="12" customFormat="1" ht="39.950000000000003" customHeight="1" x14ac:dyDescent="0.25">
      <c r="A28" s="3">
        <v>63965</v>
      </c>
      <c r="B28" s="12" t="str">
        <f>VLOOKUP($A28,'SMT REQ Dates (PBI)'!$A$2:$AB$100,2,0)</f>
        <v>HELP USA Philadelphia</v>
      </c>
      <c r="C28" s="34" t="str">
        <f>VLOOKUP($A28,'SMT REQ Dates (PBI)'!$A$2:$AB$100,3,0)</f>
        <v>HELP PA Affordable Housing I, L.P.</v>
      </c>
      <c r="D28" s="28" t="str">
        <f>VLOOKUP($A28,'SMT REQ Dates (PBI)'!$A$2:$AB$100,4,0)</f>
        <v>TD Banknorth 2009</v>
      </c>
      <c r="E28" s="28" t="str">
        <f>VLOOKUP($A28,'SMT REQ Dates (PBI)'!$A$2:$AB$100,5,0)</f>
        <v>H.E.L.P. Development Corp.</v>
      </c>
      <c r="F28" s="28" t="str">
        <f>VLOOKUP($A28,'SMT REQ Dates (PBI)'!$A$2:$AB$100,9,0)</f>
        <v>CohnReznick (Baltimore)</v>
      </c>
      <c r="G28" s="52" t="str">
        <f>VLOOKUP($A28,'SMT REQ Dates (PBI)'!$A$2:$AB$100,10,0)</f>
        <v>Audit &amp; Tax Return</v>
      </c>
      <c r="H28" s="50" t="str">
        <f>IF(VLOOKUP($A28,'SMT REQ Dates (PBI)'!$A$2:$AB$100,11,0)=FALSE,"",IF(VLOOKUP($A28,'SMT REQ Dates (PBI)'!$A$2:$AB$100,11,0)=TRUE,"REQ","not listed in SMT"))</f>
        <v/>
      </c>
      <c r="I28" s="58"/>
      <c r="J28" s="29" t="str">
        <f>IF(VLOOKUP($A28,'SMT REQ Dates (PBI)'!$A$2:$AB$100,14,0)=FALSE,"",IF(VLOOKUP($A28,'SMT REQ Dates (PBI)'!$A$2:$AB$100,14,0)=TRUE,"REQ","not listed in SMT"))</f>
        <v/>
      </c>
      <c r="K28" s="50" t="str">
        <f>IF(VLOOKUP($A28,'SMT REQ Dates (PBI)'!$A$2:$AB$100,15,0)=FALSE,"",IF(VLOOKUP($A28,'SMT REQ Dates (PBI)'!$A$2:$AB$100,15,0)=TRUE,"REQ","not listed in SMT"))</f>
        <v/>
      </c>
      <c r="L28" s="52" t="str">
        <f>IF(VLOOKUP($A28,'SMT REQ Dates (PBI)'!$A$2:$AB$100,12,0)=FALSE,"",IF(VLOOKUP($A28,'SMT REQ Dates (PBI)'!$A$2:$AB$100,12,0)=TRUE,"REQ","not listed in SMT"))</f>
        <v/>
      </c>
      <c r="M28" s="29" t="str">
        <f>IF(VLOOKUP($A28,'SMT REQ Dates (PBI)'!$A$2:$AB$100,16,0)=FALSE,"",IF(VLOOKUP($A28,'SMT REQ Dates (PBI)'!$A$2:$AB$100,16,0)=TRUE,"REQ","not listed in SMT"))</f>
        <v>REQ</v>
      </c>
      <c r="N28" s="29" t="str">
        <f>IF(VLOOKUP($A28,'SMT REQ Dates (PBI)'!$A$2:$AB$100,17,0)=FALSE,"",IF(VLOOKUP($A28,'SMT REQ Dates (PBI)'!$A$2:$AB$100,17,0)=TRUE,"REQ","not listed in SMT"))</f>
        <v/>
      </c>
      <c r="O28" s="3" t="s">
        <v>177</v>
      </c>
      <c r="P28" s="3" t="s">
        <v>177</v>
      </c>
      <c r="Q28" s="61" t="s">
        <v>177</v>
      </c>
      <c r="R28" s="52" t="str">
        <f>IF(VLOOKUP($A28,'SMT REQ Dates (PBI)'!$A$2:$AB$100,19,0)=FALSE,"",IF(VLOOKUP($A28,'SMT REQ Dates (PBI)'!$A$2:$AB$100,19,0)=TRUE,"REQ","not listed in SMT"))</f>
        <v>REQ</v>
      </c>
      <c r="S28" s="29" t="str">
        <f>IF(VLOOKUP($A28,'SMT REQ Dates (PBI)'!$A$2:$AB$100,20,0)=FALSE,"",IF(VLOOKUP($A28,'SMT REQ Dates (PBI)'!$A$2:$AB$100,20,0)=TRUE,"REQ","not listed in SMT"))</f>
        <v/>
      </c>
      <c r="T28" s="3" t="s">
        <v>177</v>
      </c>
      <c r="U28" s="3" t="s">
        <v>177</v>
      </c>
      <c r="V28" s="3" t="s">
        <v>177</v>
      </c>
      <c r="W28" s="3" t="s">
        <v>177</v>
      </c>
      <c r="X28" s="30" t="s">
        <v>177</v>
      </c>
      <c r="Y28" s="3" t="s">
        <v>177</v>
      </c>
      <c r="Z28" s="64" t="s">
        <v>199</v>
      </c>
    </row>
    <row r="29" spans="1:50" s="12" customFormat="1" ht="39.950000000000003" customHeight="1" x14ac:dyDescent="0.25">
      <c r="A29" s="3">
        <v>64149</v>
      </c>
      <c r="B29" s="12" t="str">
        <f>VLOOKUP($A29,'SMT REQ Dates (PBI)'!$A$2:$AB$100,2,0)</f>
        <v>Muscoota</v>
      </c>
      <c r="C29" s="34" t="str">
        <f>VLOOKUP($A29,'SMT REQ Dates (PBI)'!$A$2:$AB$100,3,0)</f>
        <v>Muscoota Hope LLC</v>
      </c>
      <c r="D29" s="28" t="str">
        <f>VLOOKUP($A29,'SMT REQ Dates (PBI)'!$A$2:$AB$100,4,0)</f>
        <v>TD Banknorth 2009</v>
      </c>
      <c r="E29" s="28" t="str">
        <f>VLOOKUP($A29,'SMT REQ Dates (PBI)'!$A$2:$AB$100,5,0)</f>
        <v>Hope Community, Inc.(NY)</v>
      </c>
      <c r="F29" s="28" t="str">
        <f>VLOOKUP($A29,'SMT REQ Dates (PBI)'!$A$2:$AB$100,9,0)</f>
        <v>CohnReznick (NY)</v>
      </c>
      <c r="G29" s="52" t="str">
        <f>VLOOKUP($A29,'SMT REQ Dates (PBI)'!$A$2:$AB$100,10,0)</f>
        <v>Audit &amp; Tax Return</v>
      </c>
      <c r="H29" s="50" t="str">
        <f>IF(VLOOKUP($A29,'SMT REQ Dates (PBI)'!$A$2:$AB$100,11,0)=FALSE,"",IF(VLOOKUP($A29,'SMT REQ Dates (PBI)'!$A$2:$AB$100,11,0)=TRUE,"REQ","not listed in SMT"))</f>
        <v/>
      </c>
      <c r="I29" s="58"/>
      <c r="J29" s="29" t="str">
        <f>IF(VLOOKUP($A29,'SMT REQ Dates (PBI)'!$A$2:$AB$100,14,0)=FALSE,"",IF(VLOOKUP($A29,'SMT REQ Dates (PBI)'!$A$2:$AB$100,14,0)=TRUE,"REQ","not listed in SMT"))</f>
        <v/>
      </c>
      <c r="K29" s="50" t="str">
        <f>IF(VLOOKUP($A29,'SMT REQ Dates (PBI)'!$A$2:$AB$100,15,0)=FALSE,"",IF(VLOOKUP($A29,'SMT REQ Dates (PBI)'!$A$2:$AB$100,15,0)=TRUE,"REQ","not listed in SMT"))</f>
        <v/>
      </c>
      <c r="L29" s="52" t="str">
        <f>IF(VLOOKUP($A29,'SMT REQ Dates (PBI)'!$A$2:$AB$100,12,0)=FALSE,"",IF(VLOOKUP($A29,'SMT REQ Dates (PBI)'!$A$2:$AB$100,12,0)=TRUE,"REQ","not listed in SMT"))</f>
        <v/>
      </c>
      <c r="M29" s="29" t="str">
        <f>IF(VLOOKUP($A29,'SMT REQ Dates (PBI)'!$A$2:$AB$100,16,0)=FALSE,"",IF(VLOOKUP($A29,'SMT REQ Dates (PBI)'!$A$2:$AB$100,16,0)=TRUE,"REQ","not listed in SMT"))</f>
        <v>REQ</v>
      </c>
      <c r="N29" s="29" t="str">
        <f>IF(VLOOKUP($A29,'SMT REQ Dates (PBI)'!$A$2:$AB$100,17,0)=FALSE,"",IF(VLOOKUP($A29,'SMT REQ Dates (PBI)'!$A$2:$AB$100,17,0)=TRUE,"REQ","not listed in SMT"))</f>
        <v/>
      </c>
      <c r="O29" s="3" t="s">
        <v>177</v>
      </c>
      <c r="P29" s="3" t="s">
        <v>177</v>
      </c>
      <c r="Q29" s="61" t="s">
        <v>177</v>
      </c>
      <c r="R29" s="52" t="str">
        <f>IF(VLOOKUP($A29,'SMT REQ Dates (PBI)'!$A$2:$AB$100,19,0)=FALSE,"",IF(VLOOKUP($A29,'SMT REQ Dates (PBI)'!$A$2:$AB$100,19,0)=TRUE,"REQ","not listed in SMT"))</f>
        <v>REQ</v>
      </c>
      <c r="S29" s="29" t="str">
        <f>IF(VLOOKUP($A29,'SMT REQ Dates (PBI)'!$A$2:$AB$100,20,0)=FALSE,"",IF(VLOOKUP($A29,'SMT REQ Dates (PBI)'!$A$2:$AB$100,20,0)=TRUE,"REQ","not listed in SMT"))</f>
        <v/>
      </c>
      <c r="T29" s="3" t="s">
        <v>177</v>
      </c>
      <c r="U29" s="3" t="s">
        <v>177</v>
      </c>
      <c r="V29" s="3" t="s">
        <v>177</v>
      </c>
      <c r="W29" s="3" t="s">
        <v>177</v>
      </c>
      <c r="X29" s="31" t="s">
        <v>190</v>
      </c>
      <c r="Y29" s="3" t="s">
        <v>177</v>
      </c>
      <c r="Z29" s="64">
        <f>VLOOKUP($A29,'Tax Attributes'!$B$2:$Q$1708,16,0)-1</f>
        <v>2018</v>
      </c>
    </row>
    <row r="30" spans="1:50" s="12" customFormat="1" ht="39.950000000000003" customHeight="1" x14ac:dyDescent="0.25">
      <c r="A30" s="3">
        <v>64332</v>
      </c>
      <c r="B30" s="12" t="str">
        <f>VLOOKUP($A30,'SMT REQ Dates (PBI)'!$A$2:$AB$100,2,0)</f>
        <v>Village at Woodstown</v>
      </c>
      <c r="C30" s="34" t="str">
        <f>VLOOKUP($A30,'SMT REQ Dates (PBI)'!$A$2:$AB$100,3,0)</f>
        <v>Project Freedom at Woodstown Urban Renewal L.P.</v>
      </c>
      <c r="D30" s="28" t="str">
        <f>VLOOKUP($A30,'SMT REQ Dates (PBI)'!$A$2:$AB$100,4,0)</f>
        <v>TD Banknorth 2009</v>
      </c>
      <c r="E30" s="28" t="str">
        <f>VLOOKUP($A30,'SMT REQ Dates (PBI)'!$A$2:$AB$100,5,0)</f>
        <v>Project Freedom, Inc.</v>
      </c>
      <c r="F30" s="28" t="str">
        <f>VLOOKUP($A30,'SMT REQ Dates (PBI)'!$A$2:$AB$100,9,0)</f>
        <v>Novogradac &amp; Company LLP (New Jersey)</v>
      </c>
      <c r="G30" s="52" t="str">
        <f>VLOOKUP($A30,'SMT REQ Dates (PBI)'!$A$2:$AB$100,10,0)</f>
        <v>Audit &amp; Tax Return</v>
      </c>
      <c r="H30" s="50" t="str">
        <f>IF(VLOOKUP($A30,'SMT REQ Dates (PBI)'!$A$2:$AB$100,11,0)=FALSE,"",IF(VLOOKUP($A30,'SMT REQ Dates (PBI)'!$A$2:$AB$100,11,0)=TRUE,"REQ","not listed in SMT"))</f>
        <v/>
      </c>
      <c r="I30" s="58"/>
      <c r="J30" s="29" t="str">
        <f>IF(VLOOKUP($A30,'SMT REQ Dates (PBI)'!$A$2:$AB$100,14,0)=FALSE,"",IF(VLOOKUP($A30,'SMT REQ Dates (PBI)'!$A$2:$AB$100,14,0)=TRUE,"REQ","not listed in SMT"))</f>
        <v/>
      </c>
      <c r="K30" s="50" t="str">
        <f>IF(VLOOKUP($A30,'SMT REQ Dates (PBI)'!$A$2:$AB$100,15,0)=FALSE,"",IF(VLOOKUP($A30,'SMT REQ Dates (PBI)'!$A$2:$AB$100,15,0)=TRUE,"REQ","not listed in SMT"))</f>
        <v/>
      </c>
      <c r="L30" s="52" t="str">
        <f>IF(VLOOKUP($A30,'SMT REQ Dates (PBI)'!$A$2:$AB$100,12,0)=FALSE,"",IF(VLOOKUP($A30,'SMT REQ Dates (PBI)'!$A$2:$AB$100,12,0)=TRUE,"REQ","not listed in SMT"))</f>
        <v/>
      </c>
      <c r="M30" s="29" t="str">
        <f>IF(VLOOKUP($A30,'SMT REQ Dates (PBI)'!$A$2:$AB$100,16,0)=FALSE,"",IF(VLOOKUP($A30,'SMT REQ Dates (PBI)'!$A$2:$AB$100,16,0)=TRUE,"REQ","not listed in SMT"))</f>
        <v/>
      </c>
      <c r="N30" s="29" t="str">
        <f>IF(VLOOKUP($A30,'SMT REQ Dates (PBI)'!$A$2:$AB$100,17,0)=FALSE,"",IF(VLOOKUP($A30,'SMT REQ Dates (PBI)'!$A$2:$AB$100,17,0)=TRUE,"REQ","not listed in SMT"))</f>
        <v/>
      </c>
      <c r="O30" s="3" t="s">
        <v>177</v>
      </c>
      <c r="P30" s="3" t="s">
        <v>177</v>
      </c>
      <c r="Q30" s="61" t="s">
        <v>177</v>
      </c>
      <c r="R30" s="52" t="str">
        <f>IF(VLOOKUP($A30,'SMT REQ Dates (PBI)'!$A$2:$AB$100,19,0)=FALSE,"",IF(VLOOKUP($A30,'SMT REQ Dates (PBI)'!$A$2:$AB$100,19,0)=TRUE,"REQ","not listed in SMT"))</f>
        <v>REQ</v>
      </c>
      <c r="S30" s="29" t="str">
        <f>IF(VLOOKUP($A30,'SMT REQ Dates (PBI)'!$A$2:$AB$100,20,0)=FALSE,"",IF(VLOOKUP($A30,'SMT REQ Dates (PBI)'!$A$2:$AB$100,20,0)=TRUE,"REQ","not listed in SMT"))</f>
        <v/>
      </c>
      <c r="T30" s="3" t="s">
        <v>177</v>
      </c>
      <c r="U30" s="3" t="s">
        <v>177</v>
      </c>
      <c r="V30" s="3" t="s">
        <v>177</v>
      </c>
      <c r="W30" s="3" t="s">
        <v>177</v>
      </c>
      <c r="X30" s="31" t="s">
        <v>190</v>
      </c>
      <c r="Y30" s="3" t="s">
        <v>177</v>
      </c>
      <c r="Z30" s="64" t="s">
        <v>199</v>
      </c>
    </row>
    <row r="31" spans="1:50" s="12" customFormat="1" ht="39.950000000000003" customHeight="1" x14ac:dyDescent="0.25">
      <c r="A31" s="3">
        <v>63183</v>
      </c>
      <c r="B31" s="12" t="str">
        <f>VLOOKUP($A31,'SMT REQ Dates (PBI)'!$A$2:$AB$100,2,0)</f>
        <v>Catherine Gardens</v>
      </c>
      <c r="C31" s="34" t="str">
        <f>VLOOKUP($A31,'SMT REQ Dates (PBI)'!$A$2:$AB$100,3,0)</f>
        <v>Catherine Gardens I, LLC</v>
      </c>
      <c r="D31" s="28" t="str">
        <f>VLOOKUP($A31,'SMT REQ Dates (PBI)'!$A$2:$AB$100,4,0)</f>
        <v>TD Banknorth 2009</v>
      </c>
      <c r="E31" s="28" t="str">
        <f>VLOOKUP($A31,'SMT REQ Dates (PBI)'!$A$2:$AB$100,5,0)</f>
        <v>Senior Citizens Council of Clinton County</v>
      </c>
      <c r="F31" s="28" t="str">
        <f>VLOOKUP($A31,'SMT REQ Dates (PBI)'!$A$2:$AB$100,9,0)</f>
        <v>DiMarco Abiusi &amp; Pascarella CPAs</v>
      </c>
      <c r="G31" s="52" t="str">
        <f>VLOOKUP($A31,'SMT REQ Dates (PBI)'!$A$2:$AB$100,10,0)</f>
        <v>Audit &amp; Tax Return</v>
      </c>
      <c r="H31" s="50" t="str">
        <f>IF(VLOOKUP($A31,'SMT REQ Dates (PBI)'!$A$2:$AB$100,11,0)=FALSE,"",IF(VLOOKUP($A31,'SMT REQ Dates (PBI)'!$A$2:$AB$100,11,0)=TRUE,"REQ","not listed in SMT"))</f>
        <v/>
      </c>
      <c r="I31" s="58"/>
      <c r="J31" s="29" t="str">
        <f>IF(VLOOKUP($A31,'SMT REQ Dates (PBI)'!$A$2:$AB$100,14,0)=FALSE,"",IF(VLOOKUP($A31,'SMT REQ Dates (PBI)'!$A$2:$AB$100,14,0)=TRUE,"REQ","not listed in SMT"))</f>
        <v/>
      </c>
      <c r="K31" s="50" t="str">
        <f>IF(VLOOKUP($A31,'SMT REQ Dates (PBI)'!$A$2:$AB$100,15,0)=FALSE,"",IF(VLOOKUP($A31,'SMT REQ Dates (PBI)'!$A$2:$AB$100,15,0)=TRUE,"REQ","not listed in SMT"))</f>
        <v/>
      </c>
      <c r="L31" s="52" t="str">
        <f>IF(VLOOKUP($A31,'SMT REQ Dates (PBI)'!$A$2:$AB$100,12,0)=FALSE,"",IF(VLOOKUP($A31,'SMT REQ Dates (PBI)'!$A$2:$AB$100,12,0)=TRUE,"REQ","not listed in SMT"))</f>
        <v/>
      </c>
      <c r="M31" s="29" t="str">
        <f>IF(VLOOKUP($A31,'SMT REQ Dates (PBI)'!$A$2:$AB$100,16,0)=FALSE,"",IF(VLOOKUP($A31,'SMT REQ Dates (PBI)'!$A$2:$AB$100,16,0)=TRUE,"REQ","not listed in SMT"))</f>
        <v>REQ</v>
      </c>
      <c r="N31" s="29" t="str">
        <f>IF(VLOOKUP($A31,'SMT REQ Dates (PBI)'!$A$2:$AB$100,17,0)=FALSE,"",IF(VLOOKUP($A31,'SMT REQ Dates (PBI)'!$A$2:$AB$100,17,0)=TRUE,"REQ","not listed in SMT"))</f>
        <v/>
      </c>
      <c r="O31" s="3" t="s">
        <v>177</v>
      </c>
      <c r="P31" s="3" t="s">
        <v>177</v>
      </c>
      <c r="Q31" s="61" t="s">
        <v>177</v>
      </c>
      <c r="R31" s="52" t="str">
        <f>IF(VLOOKUP($A31,'SMT REQ Dates (PBI)'!$A$2:$AB$100,19,0)=FALSE,"",IF(VLOOKUP($A31,'SMT REQ Dates (PBI)'!$A$2:$AB$100,19,0)=TRUE,"REQ","not listed in SMT"))</f>
        <v>REQ</v>
      </c>
      <c r="S31" s="29" t="str">
        <f>IF(VLOOKUP($A31,'SMT REQ Dates (PBI)'!$A$2:$AB$100,20,0)=FALSE,"",IF(VLOOKUP($A31,'SMT REQ Dates (PBI)'!$A$2:$AB$100,20,0)=TRUE,"REQ","not listed in SMT"))</f>
        <v>REQ</v>
      </c>
      <c r="T31" s="3" t="s">
        <v>177</v>
      </c>
      <c r="U31" s="3" t="s">
        <v>177</v>
      </c>
      <c r="V31" s="3" t="s">
        <v>177</v>
      </c>
      <c r="W31" s="3" t="s">
        <v>177</v>
      </c>
      <c r="X31" s="3" t="s">
        <v>177</v>
      </c>
      <c r="Y31" s="3" t="s">
        <v>177</v>
      </c>
      <c r="Z31" s="64">
        <f>VLOOKUP($A31,'Tax Attributes'!$B$2:$Q$1708,16,0)-1</f>
        <v>2020</v>
      </c>
    </row>
    <row r="32" spans="1:50" s="12" customFormat="1" ht="39.950000000000003" customHeight="1" x14ac:dyDescent="0.25">
      <c r="A32" s="3">
        <v>65112</v>
      </c>
      <c r="B32" s="12" t="str">
        <f>VLOOKUP($A32,'SMT REQ Dates (PBI)'!$A$2:$AB$100,2,0)</f>
        <v>Abbey Manor</v>
      </c>
      <c r="C32" s="34" t="str">
        <f>VLOOKUP($A32,'SMT REQ Dates (PBI)'!$A$2:$AB$100,3,0)</f>
        <v>Abbey Manor Special Needs Apartments, L.P.</v>
      </c>
      <c r="D32" s="28" t="str">
        <f>VLOOKUP($A32,'SMT REQ Dates (PBI)'!$A$2:$AB$100,4,0)</f>
        <v>TD Banknorth 2009</v>
      </c>
      <c r="E32" s="28" t="str">
        <f>VLOOKUP($A32,'SMT REQ Dates (PBI)'!$A$2:$AB$100,5,0)</f>
        <v>Southern Tier Environments for Living (STEL)</v>
      </c>
      <c r="F32" s="28" t="str">
        <f>VLOOKUP($A32,'SMT REQ Dates (PBI)'!$A$2:$AB$100,9,0)</f>
        <v>EFPR Group</v>
      </c>
      <c r="G32" s="52" t="str">
        <f>VLOOKUP($A32,'SMT REQ Dates (PBI)'!$A$2:$AB$100,10,0)</f>
        <v>Audit &amp; Tax Return</v>
      </c>
      <c r="H32" s="50" t="str">
        <f>IF(VLOOKUP($A32,'SMT REQ Dates (PBI)'!$A$2:$AB$100,11,0)=FALSE,"",IF(VLOOKUP($A32,'SMT REQ Dates (PBI)'!$A$2:$AB$100,11,0)=TRUE,"REQ","not listed in SMT"))</f>
        <v/>
      </c>
      <c r="I32" s="58"/>
      <c r="J32" s="29" t="str">
        <f>IF(VLOOKUP($A32,'SMT REQ Dates (PBI)'!$A$2:$AB$100,14,0)=FALSE,"",IF(VLOOKUP($A32,'SMT REQ Dates (PBI)'!$A$2:$AB$100,14,0)=TRUE,"REQ","not listed in SMT"))</f>
        <v/>
      </c>
      <c r="K32" s="50" t="str">
        <f>IF(VLOOKUP($A32,'SMT REQ Dates (PBI)'!$A$2:$AB$100,15,0)=FALSE,"",IF(VLOOKUP($A32,'SMT REQ Dates (PBI)'!$A$2:$AB$100,15,0)=TRUE,"REQ","not listed in SMT"))</f>
        <v/>
      </c>
      <c r="L32" s="52" t="str">
        <f>IF(VLOOKUP($A32,'SMT REQ Dates (PBI)'!$A$2:$AB$100,12,0)=FALSE,"",IF(VLOOKUP($A32,'SMT REQ Dates (PBI)'!$A$2:$AB$100,12,0)=TRUE,"REQ","not listed in SMT"))</f>
        <v>REQ</v>
      </c>
      <c r="M32" s="29" t="str">
        <f>IF(VLOOKUP($A32,'SMT REQ Dates (PBI)'!$A$2:$AB$100,16,0)=FALSE,"",IF(VLOOKUP($A32,'SMT REQ Dates (PBI)'!$A$2:$AB$100,16,0)=TRUE,"REQ","not listed in SMT"))</f>
        <v/>
      </c>
      <c r="N32" s="29" t="str">
        <f>IF(VLOOKUP($A32,'SMT REQ Dates (PBI)'!$A$2:$AB$100,17,0)=FALSE,"",IF(VLOOKUP($A32,'SMT REQ Dates (PBI)'!$A$2:$AB$100,17,0)=TRUE,"REQ","not listed in SMT"))</f>
        <v/>
      </c>
      <c r="O32" s="3" t="s">
        <v>177</v>
      </c>
      <c r="P32" s="3" t="s">
        <v>177</v>
      </c>
      <c r="Q32" s="61" t="s">
        <v>177</v>
      </c>
      <c r="R32" s="52" t="str">
        <f>IF(VLOOKUP($A32,'SMT REQ Dates (PBI)'!$A$2:$AB$100,19,0)=FALSE,"",IF(VLOOKUP($A32,'SMT REQ Dates (PBI)'!$A$2:$AB$100,19,0)=TRUE,"REQ","not listed in SMT"))</f>
        <v>REQ</v>
      </c>
      <c r="S32" s="29" t="str">
        <f>IF(VLOOKUP($A32,'SMT REQ Dates (PBI)'!$A$2:$AB$100,20,0)=FALSE,"",IF(VLOOKUP($A32,'SMT REQ Dates (PBI)'!$A$2:$AB$100,20,0)=TRUE,"REQ","not listed in SMT"))</f>
        <v/>
      </c>
      <c r="T32" s="3" t="s">
        <v>177</v>
      </c>
      <c r="U32" s="3" t="s">
        <v>177</v>
      </c>
      <c r="V32" s="3" t="s">
        <v>177</v>
      </c>
      <c r="W32" s="3" t="s">
        <v>177</v>
      </c>
      <c r="X32" s="3" t="s">
        <v>177</v>
      </c>
      <c r="Y32" s="3" t="s">
        <v>177</v>
      </c>
      <c r="Z32" s="64" t="s">
        <v>199</v>
      </c>
    </row>
    <row r="33" spans="1:47" s="12" customFormat="1" ht="39.950000000000003" customHeight="1" x14ac:dyDescent="0.25">
      <c r="A33" s="3">
        <v>63984</v>
      </c>
      <c r="B33" s="12" t="str">
        <f>VLOOKUP($A33,'SMT REQ Dates (PBI)'!$A$2:$AB$100,2,0)</f>
        <v>Dye House</v>
      </c>
      <c r="C33" s="34" t="str">
        <f>VLOOKUP($A33,'SMT REQ Dates (PBI)'!$A$2:$AB$100,3,0)</f>
        <v>Dye House Associates LLC</v>
      </c>
      <c r="D33" s="28" t="str">
        <f>VLOOKUP($A33,'SMT REQ Dates (PBI)'!$A$2:$AB$100,4,0)</f>
        <v>TD Banknorth 2009</v>
      </c>
      <c r="E33" s="28" t="str">
        <f>VLOOKUP($A33,'SMT REQ Dates (PBI)'!$A$2:$AB$100,5,0)</f>
        <v>The Simon Konover Company</v>
      </c>
      <c r="F33" s="28" t="str">
        <f>VLOOKUP($A33,'SMT REQ Dates (PBI)'!$A$2:$AB$100,9,0)</f>
        <v>CohnReznick (Hartford)</v>
      </c>
      <c r="G33" s="52" t="str">
        <f>VLOOKUP($A33,'SMT REQ Dates (PBI)'!$A$2:$AB$100,10,0)</f>
        <v>Audit &amp; Tax Return</v>
      </c>
      <c r="H33" s="50" t="str">
        <f>IF(VLOOKUP($A33,'SMT REQ Dates (PBI)'!$A$2:$AB$100,11,0)=FALSE,"",IF(VLOOKUP($A33,'SMT REQ Dates (PBI)'!$A$2:$AB$100,11,0)=TRUE,"REQ","not listed in SMT"))</f>
        <v/>
      </c>
      <c r="I33" s="58"/>
      <c r="J33" s="29" t="str">
        <f>IF(VLOOKUP($A33,'SMT REQ Dates (PBI)'!$A$2:$AB$100,14,0)=FALSE,"",IF(VLOOKUP($A33,'SMT REQ Dates (PBI)'!$A$2:$AB$100,14,0)=TRUE,"REQ","not listed in SMT"))</f>
        <v/>
      </c>
      <c r="K33" s="50" t="str">
        <f>IF(VLOOKUP($A33,'SMT REQ Dates (PBI)'!$A$2:$AB$100,15,0)=FALSE,"",IF(VLOOKUP($A33,'SMT REQ Dates (PBI)'!$A$2:$AB$100,15,0)=TRUE,"REQ","not listed in SMT"))</f>
        <v/>
      </c>
      <c r="L33" s="52" t="str">
        <f>IF(VLOOKUP($A33,'SMT REQ Dates (PBI)'!$A$2:$AB$100,12,0)=FALSE,"",IF(VLOOKUP($A33,'SMT REQ Dates (PBI)'!$A$2:$AB$100,12,0)=TRUE,"REQ","not listed in SMT"))</f>
        <v/>
      </c>
      <c r="M33" s="29" t="str">
        <f>IF(VLOOKUP($A33,'SMT REQ Dates (PBI)'!$A$2:$AB$100,16,0)=FALSE,"",IF(VLOOKUP($A33,'SMT REQ Dates (PBI)'!$A$2:$AB$100,16,0)=TRUE,"REQ","not listed in SMT"))</f>
        <v/>
      </c>
      <c r="N33" s="29" t="str">
        <f>IF(VLOOKUP($A33,'SMT REQ Dates (PBI)'!$A$2:$AB$100,17,0)=FALSE,"",IF(VLOOKUP($A33,'SMT REQ Dates (PBI)'!$A$2:$AB$100,17,0)=TRUE,"REQ","not listed in SMT"))</f>
        <v/>
      </c>
      <c r="O33" s="3" t="s">
        <v>177</v>
      </c>
      <c r="P33" s="3" t="s">
        <v>177</v>
      </c>
      <c r="Q33" s="61" t="s">
        <v>177</v>
      </c>
      <c r="R33" s="52" t="str">
        <f>IF(VLOOKUP($A33,'SMT REQ Dates (PBI)'!$A$2:$AB$100,19,0)=FALSE,"",IF(VLOOKUP($A33,'SMT REQ Dates (PBI)'!$A$2:$AB$100,19,0)=TRUE,"REQ","not listed in SMT"))</f>
        <v>REQ</v>
      </c>
      <c r="S33" s="29" t="str">
        <f>IF(VLOOKUP($A33,'SMT REQ Dates (PBI)'!$A$2:$AB$100,20,0)=FALSE,"",IF(VLOOKUP($A33,'SMT REQ Dates (PBI)'!$A$2:$AB$100,20,0)=TRUE,"REQ","not listed in SMT"))</f>
        <v/>
      </c>
      <c r="T33" s="3" t="s">
        <v>177</v>
      </c>
      <c r="U33" s="3" t="s">
        <v>177</v>
      </c>
      <c r="V33" s="3" t="s">
        <v>177</v>
      </c>
      <c r="W33" s="3" t="s">
        <v>177</v>
      </c>
      <c r="X33" s="3" t="s">
        <v>177</v>
      </c>
      <c r="Y33" s="3" t="s">
        <v>177</v>
      </c>
      <c r="Z33" s="64" t="s">
        <v>199</v>
      </c>
    </row>
    <row r="34" spans="1:47" s="12" customFormat="1" ht="39.950000000000003" customHeight="1" x14ac:dyDescent="0.25">
      <c r="A34" s="3">
        <v>61741</v>
      </c>
      <c r="B34" s="12" t="str">
        <f>VLOOKUP($A34,'SMT REQ Dates (PBI)'!$A$2:$AB$100,2,0)</f>
        <v>Osun Village</v>
      </c>
      <c r="C34" s="34" t="str">
        <f>VLOOKUP($A34,'SMT REQ Dates (PBI)'!$A$2:$AB$100,3,0)</f>
        <v>Osun Village Partnership, L.P.</v>
      </c>
      <c r="D34" s="28" t="str">
        <f>VLOOKUP($A34,'SMT REQ Dates (PBI)'!$A$2:$AB$100,4,0)</f>
        <v>TD Banknorth 2009</v>
      </c>
      <c r="E34" s="28" t="str">
        <f>VLOOKUP($A34,'SMT REQ Dates (PBI)'!$A$2:$AB$100,5,0)</f>
        <v>Universal Community Homes, Inc.</v>
      </c>
      <c r="F34" s="28" t="str">
        <f>VLOOKUP($A34,'SMT REQ Dates (PBI)'!$A$2:$AB$100,9,0)</f>
        <v>Katherine R. Conlon, CPA</v>
      </c>
      <c r="G34" s="52" t="str">
        <f>VLOOKUP($A34,'SMT REQ Dates (PBI)'!$A$2:$AB$100,10,0)</f>
        <v>Audit &amp; Tax Return</v>
      </c>
      <c r="H34" s="50" t="str">
        <f>IF(VLOOKUP($A34,'SMT REQ Dates (PBI)'!$A$2:$AB$100,11,0)=FALSE,"",IF(VLOOKUP($A34,'SMT REQ Dates (PBI)'!$A$2:$AB$100,11,0)=TRUE,"REQ","not listed in SMT"))</f>
        <v/>
      </c>
      <c r="I34" s="58"/>
      <c r="J34" s="29" t="str">
        <f>IF(VLOOKUP($A34,'SMT REQ Dates (PBI)'!$A$2:$AB$100,14,0)=FALSE,"",IF(VLOOKUP($A34,'SMT REQ Dates (PBI)'!$A$2:$AB$100,14,0)=TRUE,"REQ","not listed in SMT"))</f>
        <v/>
      </c>
      <c r="K34" s="50" t="str">
        <f>IF(VLOOKUP($A34,'SMT REQ Dates (PBI)'!$A$2:$AB$100,15,0)=FALSE,"",IF(VLOOKUP($A34,'SMT REQ Dates (PBI)'!$A$2:$AB$100,15,0)=TRUE,"REQ","not listed in SMT"))</f>
        <v/>
      </c>
      <c r="L34" s="52" t="str">
        <f>IF(VLOOKUP($A34,'SMT REQ Dates (PBI)'!$A$2:$AB$100,12,0)=FALSE,"",IF(VLOOKUP($A34,'SMT REQ Dates (PBI)'!$A$2:$AB$100,12,0)=TRUE,"REQ","not listed in SMT"))</f>
        <v/>
      </c>
      <c r="M34" s="29" t="str">
        <f>IF(VLOOKUP($A34,'SMT REQ Dates (PBI)'!$A$2:$AB$100,16,0)=FALSE,"",IF(VLOOKUP($A34,'SMT REQ Dates (PBI)'!$A$2:$AB$100,16,0)=TRUE,"REQ","not listed in SMT"))</f>
        <v>REQ</v>
      </c>
      <c r="N34" s="29" t="str">
        <f>IF(VLOOKUP($A34,'SMT REQ Dates (PBI)'!$A$2:$AB$100,17,0)=FALSE,"",IF(VLOOKUP($A34,'SMT REQ Dates (PBI)'!$A$2:$AB$100,17,0)=TRUE,"REQ","not listed in SMT"))</f>
        <v/>
      </c>
      <c r="O34" s="3" t="s">
        <v>177</v>
      </c>
      <c r="P34" s="3" t="s">
        <v>177</v>
      </c>
      <c r="Q34" s="61" t="s">
        <v>177</v>
      </c>
      <c r="R34" s="52" t="str">
        <f>IF(VLOOKUP($A34,'SMT REQ Dates (PBI)'!$A$2:$AB$100,19,0)=FALSE,"",IF(VLOOKUP($A34,'SMT REQ Dates (PBI)'!$A$2:$AB$100,19,0)=TRUE,"REQ","not listed in SMT"))</f>
        <v>REQ</v>
      </c>
      <c r="S34" s="29" t="str">
        <f>IF(VLOOKUP($A34,'SMT REQ Dates (PBI)'!$A$2:$AB$100,20,0)=FALSE,"",IF(VLOOKUP($A34,'SMT REQ Dates (PBI)'!$A$2:$AB$100,20,0)=TRUE,"REQ","not listed in SMT"))</f>
        <v>REQ</v>
      </c>
      <c r="T34" s="3" t="s">
        <v>177</v>
      </c>
      <c r="U34" s="3" t="s">
        <v>177</v>
      </c>
      <c r="V34" s="3" t="s">
        <v>177</v>
      </c>
      <c r="W34" s="3" t="s">
        <v>177</v>
      </c>
      <c r="X34" s="3" t="s">
        <v>177</v>
      </c>
      <c r="Y34" s="3" t="s">
        <v>177</v>
      </c>
      <c r="Z34" s="64" t="s">
        <v>199</v>
      </c>
    </row>
    <row r="35" spans="1:47" s="12" customFormat="1" ht="39.950000000000003" customHeight="1" x14ac:dyDescent="0.25">
      <c r="A35" s="3">
        <v>65738</v>
      </c>
      <c r="B35" s="12" t="str">
        <f>VLOOKUP($A35,'SMT REQ Dates (PBI)'!$A$2:$AB$100,2,0)</f>
        <v>MBD Silva Taylor Resyndication</v>
      </c>
      <c r="C35" s="34" t="str">
        <f>VLOOKUP($A35,'SMT REQ Dates (PBI)'!$A$2:$AB$100,3,0)</f>
        <v>MBD Silva Taylor, LLC</v>
      </c>
      <c r="D35" s="28" t="str">
        <f>VLOOKUP($A35,'SMT REQ Dates (PBI)'!$A$2:$AB$100,4,0)</f>
        <v>TD Banknorth 2012</v>
      </c>
      <c r="E35" s="28" t="str">
        <f>VLOOKUP($A35,'SMT REQ Dates (PBI)'!$A$2:$AB$100,5,0)</f>
        <v>Mid-Bronx Desperadoes Community Housing Corporation</v>
      </c>
      <c r="F35" s="28" t="str">
        <f>VLOOKUP($A35,'SMT REQ Dates (PBI)'!$A$2:$AB$100,9,0)</f>
        <v>Novogradac &amp; Company LLP (Dover, OH)</v>
      </c>
      <c r="G35" s="52" t="str">
        <f>VLOOKUP($A35,'SMT REQ Dates (PBI)'!$A$2:$AB$100,10,0)</f>
        <v>Audit &amp; Tax Return</v>
      </c>
      <c r="H35" s="50" t="str">
        <f>IF(VLOOKUP($A35,'SMT REQ Dates (PBI)'!$A$2:$AB$100,11,0)=FALSE,"",IF(VLOOKUP($A35,'SMT REQ Dates (PBI)'!$A$2:$AB$100,11,0)=TRUE,"REQ","not listed in SMT"))</f>
        <v/>
      </c>
      <c r="I35" s="58"/>
      <c r="J35" s="29" t="str">
        <f>IF(VLOOKUP($A35,'SMT REQ Dates (PBI)'!$A$2:$AB$100,14,0)=FALSE,"",IF(VLOOKUP($A35,'SMT REQ Dates (PBI)'!$A$2:$AB$100,14,0)=TRUE,"REQ","not listed in SMT"))</f>
        <v/>
      </c>
      <c r="K35" s="50" t="str">
        <f>IF(VLOOKUP($A35,'SMT REQ Dates (PBI)'!$A$2:$AB$100,15,0)=FALSE,"",IF(VLOOKUP($A35,'SMT REQ Dates (PBI)'!$A$2:$AB$100,15,0)=TRUE,"REQ","not listed in SMT"))</f>
        <v/>
      </c>
      <c r="L35" s="52" t="str">
        <f>IF(VLOOKUP($A35,'SMT REQ Dates (PBI)'!$A$2:$AB$100,12,0)=FALSE,"",IF(VLOOKUP($A35,'SMT REQ Dates (PBI)'!$A$2:$AB$100,12,0)=TRUE,"REQ","not listed in SMT"))</f>
        <v>REQ</v>
      </c>
      <c r="M35" s="29" t="str">
        <f>IF(VLOOKUP($A35,'SMT REQ Dates (PBI)'!$A$2:$AB$100,16,0)=FALSE,"",IF(VLOOKUP($A35,'SMT REQ Dates (PBI)'!$A$2:$AB$100,16,0)=TRUE,"REQ","not listed in SMT"))</f>
        <v>REQ</v>
      </c>
      <c r="N35" s="29" t="str">
        <f>IF(VLOOKUP($A35,'SMT REQ Dates (PBI)'!$A$2:$AB$100,17,0)=FALSE,"",IF(VLOOKUP($A35,'SMT REQ Dates (PBI)'!$A$2:$AB$100,17,0)=TRUE,"REQ","not listed in SMT"))</f>
        <v/>
      </c>
      <c r="O35" s="3" t="s">
        <v>177</v>
      </c>
      <c r="P35" s="3" t="s">
        <v>177</v>
      </c>
      <c r="Q35" s="61" t="s">
        <v>177</v>
      </c>
      <c r="R35" s="52" t="str">
        <f>IF(VLOOKUP($A35,'SMT REQ Dates (PBI)'!$A$2:$AB$100,19,0)=FALSE,"",IF(VLOOKUP($A35,'SMT REQ Dates (PBI)'!$A$2:$AB$100,19,0)=TRUE,"REQ","not listed in SMT"))</f>
        <v>REQ</v>
      </c>
      <c r="S35" s="29" t="str">
        <f>IF(VLOOKUP($A35,'SMT REQ Dates (PBI)'!$A$2:$AB$100,20,0)=FALSE,"",IF(VLOOKUP($A35,'SMT REQ Dates (PBI)'!$A$2:$AB$100,20,0)=TRUE,"REQ","not listed in SMT"))</f>
        <v/>
      </c>
      <c r="T35" s="3" t="s">
        <v>177</v>
      </c>
      <c r="U35" s="3" t="s">
        <v>177</v>
      </c>
      <c r="V35" s="3" t="s">
        <v>177</v>
      </c>
      <c r="W35" s="3" t="s">
        <v>177</v>
      </c>
      <c r="X35" s="3" t="s">
        <v>177</v>
      </c>
      <c r="Y35" s="3" t="s">
        <v>177</v>
      </c>
      <c r="Z35" s="64" t="s">
        <v>199</v>
      </c>
    </row>
    <row r="36" spans="1:47" s="12" customFormat="1" ht="39.950000000000003" customHeight="1" x14ac:dyDescent="0.25">
      <c r="A36" s="3">
        <v>65079</v>
      </c>
      <c r="B36" s="12" t="str">
        <f>VLOOKUP($A36,'SMT REQ Dates (PBI)'!$A$2:$AB$100,2,0)</f>
        <v>Freedom Village at Hopewell</v>
      </c>
      <c r="C36" s="34" t="str">
        <f>VLOOKUP($A36,'SMT REQ Dates (PBI)'!$A$2:$AB$100,3,0)</f>
        <v>Project Freedom at Hopewell Urban Renewal, L.P.</v>
      </c>
      <c r="D36" s="28" t="str">
        <f>VLOOKUP($A36,'SMT REQ Dates (PBI)'!$A$2:$AB$100,4,0)</f>
        <v>TD Banknorth 2012</v>
      </c>
      <c r="E36" s="28" t="str">
        <f>VLOOKUP($A36,'SMT REQ Dates (PBI)'!$A$2:$AB$100,5,0)</f>
        <v>Project Freedom, Inc.</v>
      </c>
      <c r="F36" s="28" t="str">
        <f>VLOOKUP($A36,'SMT REQ Dates (PBI)'!$A$2:$AB$100,9,0)</f>
        <v>Novogradac &amp; Company LLP (New Jersey)</v>
      </c>
      <c r="G36" s="52" t="str">
        <f>VLOOKUP($A36,'SMT REQ Dates (PBI)'!$A$2:$AB$100,10,0)</f>
        <v>Audit &amp; Tax Return</v>
      </c>
      <c r="H36" s="50" t="str">
        <f>IF(VLOOKUP($A36,'SMT REQ Dates (PBI)'!$A$2:$AB$100,11,0)=FALSE,"",IF(VLOOKUP($A36,'SMT REQ Dates (PBI)'!$A$2:$AB$100,11,0)=TRUE,"REQ","not listed in SMT"))</f>
        <v/>
      </c>
      <c r="I36" s="58"/>
      <c r="J36" s="29" t="str">
        <f>IF(VLOOKUP($A36,'SMT REQ Dates (PBI)'!$A$2:$AB$100,14,0)=FALSE,"",IF(VLOOKUP($A36,'SMT REQ Dates (PBI)'!$A$2:$AB$100,14,0)=TRUE,"REQ","not listed in SMT"))</f>
        <v/>
      </c>
      <c r="K36" s="50" t="str">
        <f>IF(VLOOKUP($A36,'SMT REQ Dates (PBI)'!$A$2:$AB$100,15,0)=FALSE,"",IF(VLOOKUP($A36,'SMT REQ Dates (PBI)'!$A$2:$AB$100,15,0)=TRUE,"REQ","not listed in SMT"))</f>
        <v/>
      </c>
      <c r="L36" s="52" t="str">
        <f>IF(VLOOKUP($A36,'SMT REQ Dates (PBI)'!$A$2:$AB$100,12,0)=FALSE,"",IF(VLOOKUP($A36,'SMT REQ Dates (PBI)'!$A$2:$AB$100,12,0)=TRUE,"REQ","not listed in SMT"))</f>
        <v>REQ</v>
      </c>
      <c r="M36" s="29" t="str">
        <f>IF(VLOOKUP($A36,'SMT REQ Dates (PBI)'!$A$2:$AB$100,16,0)=FALSE,"",IF(VLOOKUP($A36,'SMT REQ Dates (PBI)'!$A$2:$AB$100,16,0)=TRUE,"REQ","not listed in SMT"))</f>
        <v/>
      </c>
      <c r="N36" s="29" t="str">
        <f>IF(VLOOKUP($A36,'SMT REQ Dates (PBI)'!$A$2:$AB$100,17,0)=FALSE,"",IF(VLOOKUP($A36,'SMT REQ Dates (PBI)'!$A$2:$AB$100,17,0)=TRUE,"REQ","not listed in SMT"))</f>
        <v/>
      </c>
      <c r="O36" s="3" t="s">
        <v>177</v>
      </c>
      <c r="P36" s="3" t="s">
        <v>177</v>
      </c>
      <c r="Q36" s="61" t="s">
        <v>177</v>
      </c>
      <c r="R36" s="52" t="str">
        <f>IF(VLOOKUP($A36,'SMT REQ Dates (PBI)'!$A$2:$AB$100,19,0)=FALSE,"",IF(VLOOKUP($A36,'SMT REQ Dates (PBI)'!$A$2:$AB$100,19,0)=TRUE,"REQ","not listed in SMT"))</f>
        <v>REQ</v>
      </c>
      <c r="S36" s="29" t="str">
        <f>IF(VLOOKUP($A36,'SMT REQ Dates (PBI)'!$A$2:$AB$100,20,0)=FALSE,"",IF(VLOOKUP($A36,'SMT REQ Dates (PBI)'!$A$2:$AB$100,20,0)=TRUE,"REQ","not listed in SMT"))</f>
        <v/>
      </c>
      <c r="T36" s="3" t="s">
        <v>177</v>
      </c>
      <c r="U36" s="3" t="s">
        <v>177</v>
      </c>
      <c r="V36" s="3" t="s">
        <v>177</v>
      </c>
      <c r="W36" s="3" t="s">
        <v>177</v>
      </c>
      <c r="X36" s="3" t="s">
        <v>177</v>
      </c>
      <c r="Y36" s="3" t="s">
        <v>177</v>
      </c>
      <c r="Z36" s="64">
        <f>VLOOKUP($A36,'Tax Attributes'!$B$2:$Q$1708,16,0)-1</f>
        <v>2020</v>
      </c>
    </row>
    <row r="37" spans="1:47" s="12" customFormat="1" ht="39.950000000000003" customHeight="1" x14ac:dyDescent="0.25">
      <c r="A37" s="3">
        <v>64963</v>
      </c>
      <c r="B37" s="12" t="str">
        <f>VLOOKUP($A37,'SMT REQ Dates (PBI)'!$A$2:$AB$100,2,0)</f>
        <v>JBJ Soul Homes</v>
      </c>
      <c r="C37" s="34" t="str">
        <f>VLOOKUP($A37,'SMT REQ Dates (PBI)'!$A$2:$AB$100,3,0)</f>
        <v>1415 Fairmount Limited Partnership</v>
      </c>
      <c r="D37" s="28" t="str">
        <f>VLOOKUP($A37,'SMT REQ Dates (PBI)'!$A$2:$AB$100,4,0)</f>
        <v>TD Banknorth 2012</v>
      </c>
      <c r="E37" s="28" t="str">
        <f>VLOOKUP($A37,'SMT REQ Dates (PBI)'!$A$2:$AB$100,5,0)</f>
        <v>Project HOME</v>
      </c>
      <c r="F37" s="28" t="str">
        <f>VLOOKUP($A37,'SMT REQ Dates (PBI)'!$A$2:$AB$100,9,0)</f>
        <v>Novogradac &amp; Company LLP (Malvern, PA)</v>
      </c>
      <c r="G37" s="52" t="str">
        <f>VLOOKUP($A37,'SMT REQ Dates (PBI)'!$A$2:$AB$100,10,0)</f>
        <v>Audit &amp; Tax Return</v>
      </c>
      <c r="H37" s="50" t="str">
        <f>IF(VLOOKUP($A37,'SMT REQ Dates (PBI)'!$A$2:$AB$100,11,0)=FALSE,"",IF(VLOOKUP($A37,'SMT REQ Dates (PBI)'!$A$2:$AB$100,11,0)=TRUE,"REQ","not listed in SMT"))</f>
        <v/>
      </c>
      <c r="I37" s="58"/>
      <c r="J37" s="29" t="str">
        <f>IF(VLOOKUP($A37,'SMT REQ Dates (PBI)'!$A$2:$AB$100,14,0)=FALSE,"",IF(VLOOKUP($A37,'SMT REQ Dates (PBI)'!$A$2:$AB$100,14,0)=TRUE,"REQ","not listed in SMT"))</f>
        <v/>
      </c>
      <c r="K37" s="50" t="str">
        <f>IF(VLOOKUP($A37,'SMT REQ Dates (PBI)'!$A$2:$AB$100,15,0)=FALSE,"",IF(VLOOKUP($A37,'SMT REQ Dates (PBI)'!$A$2:$AB$100,15,0)=TRUE,"REQ","not listed in SMT"))</f>
        <v/>
      </c>
      <c r="L37" s="52" t="str">
        <f>IF(VLOOKUP($A37,'SMT REQ Dates (PBI)'!$A$2:$AB$100,12,0)=FALSE,"",IF(VLOOKUP($A37,'SMT REQ Dates (PBI)'!$A$2:$AB$100,12,0)=TRUE,"REQ","not listed in SMT"))</f>
        <v>REQ</v>
      </c>
      <c r="M37" s="29" t="str">
        <f>IF(VLOOKUP($A37,'SMT REQ Dates (PBI)'!$A$2:$AB$100,16,0)=FALSE,"",IF(VLOOKUP($A37,'SMT REQ Dates (PBI)'!$A$2:$AB$100,16,0)=TRUE,"REQ","not listed in SMT"))</f>
        <v/>
      </c>
      <c r="N37" s="29" t="str">
        <f>IF(VLOOKUP($A37,'SMT REQ Dates (PBI)'!$A$2:$AB$100,17,0)=FALSE,"",IF(VLOOKUP($A37,'SMT REQ Dates (PBI)'!$A$2:$AB$100,17,0)=TRUE,"REQ","not listed in SMT"))</f>
        <v/>
      </c>
      <c r="O37" s="3" t="s">
        <v>177</v>
      </c>
      <c r="P37" s="3" t="s">
        <v>177</v>
      </c>
      <c r="Q37" s="61" t="s">
        <v>177</v>
      </c>
      <c r="R37" s="52" t="str">
        <f>IF(VLOOKUP($A37,'SMT REQ Dates (PBI)'!$A$2:$AB$100,19,0)=FALSE,"",IF(VLOOKUP($A37,'SMT REQ Dates (PBI)'!$A$2:$AB$100,19,0)=TRUE,"REQ","not listed in SMT"))</f>
        <v>REQ</v>
      </c>
      <c r="S37" s="29" t="str">
        <f>IF(VLOOKUP($A37,'SMT REQ Dates (PBI)'!$A$2:$AB$100,20,0)=FALSE,"",IF(VLOOKUP($A37,'SMT REQ Dates (PBI)'!$A$2:$AB$100,20,0)=TRUE,"REQ","not listed in SMT"))</f>
        <v/>
      </c>
      <c r="T37" s="3" t="s">
        <v>177</v>
      </c>
      <c r="U37" s="3" t="s">
        <v>177</v>
      </c>
      <c r="V37" s="3" t="s">
        <v>177</v>
      </c>
      <c r="W37" s="3" t="s">
        <v>177</v>
      </c>
      <c r="X37" s="3" t="s">
        <v>177</v>
      </c>
      <c r="Y37" s="3" t="s">
        <v>177</v>
      </c>
      <c r="Z37" s="64">
        <f>VLOOKUP($A37,'Tax Attributes'!$B$2:$Q$1708,16,0)-1</f>
        <v>2021</v>
      </c>
    </row>
    <row r="38" spans="1:47" s="12" customFormat="1" ht="39.950000000000003" customHeight="1" x14ac:dyDescent="0.25">
      <c r="A38" s="3">
        <v>65479</v>
      </c>
      <c r="B38" s="12" t="str">
        <f>VLOOKUP($A38,'SMT REQ Dates (PBI)'!$A$2:$AB$100,2,0)</f>
        <v>Promesa Court</v>
      </c>
      <c r="C38" s="34" t="str">
        <f>VLOOKUP($A38,'SMT REQ Dates (PBI)'!$A$2:$AB$100,3,0)</f>
        <v>Promesa Court Residences Limited Partnership</v>
      </c>
      <c r="D38" s="28" t="str">
        <f>VLOOKUP($A38,'SMT REQ Dates (PBI)'!$A$2:$AB$100,4,0)</f>
        <v>TD Banknorth 2012</v>
      </c>
      <c r="E38" s="28" t="str">
        <f>VLOOKUP($A38,'SMT REQ Dates (PBI)'!$A$2:$AB$100,5,0)</f>
        <v>Promesa HDFC</v>
      </c>
      <c r="F38" s="28" t="str">
        <f>VLOOKUP($A38,'SMT REQ Dates (PBI)'!$A$2:$AB$100,9,0)</f>
        <v>Withum</v>
      </c>
      <c r="G38" s="52" t="str">
        <f>VLOOKUP($A38,'SMT REQ Dates (PBI)'!$A$2:$AB$100,10,0)</f>
        <v>Audit &amp; Tax Return</v>
      </c>
      <c r="H38" s="50" t="str">
        <f>IF(VLOOKUP($A38,'SMT REQ Dates (PBI)'!$A$2:$AB$100,11,0)=FALSE,"",IF(VLOOKUP($A38,'SMT REQ Dates (PBI)'!$A$2:$AB$100,11,0)=TRUE,"REQ","not listed in SMT"))</f>
        <v/>
      </c>
      <c r="I38" s="58"/>
      <c r="J38" s="29" t="str">
        <f>IF(VLOOKUP($A38,'SMT REQ Dates (PBI)'!$A$2:$AB$100,14,0)=FALSE,"",IF(VLOOKUP($A38,'SMT REQ Dates (PBI)'!$A$2:$AB$100,14,0)=TRUE,"REQ","not listed in SMT"))</f>
        <v/>
      </c>
      <c r="K38" s="50" t="str">
        <f>IF(VLOOKUP($A38,'SMT REQ Dates (PBI)'!$A$2:$AB$100,15,0)=FALSE,"",IF(VLOOKUP($A38,'SMT REQ Dates (PBI)'!$A$2:$AB$100,15,0)=TRUE,"REQ","not listed in SMT"))</f>
        <v/>
      </c>
      <c r="L38" s="52" t="str">
        <f>IF(VLOOKUP($A38,'SMT REQ Dates (PBI)'!$A$2:$AB$100,12,0)=FALSE,"",IF(VLOOKUP($A38,'SMT REQ Dates (PBI)'!$A$2:$AB$100,12,0)=TRUE,"REQ","not listed in SMT"))</f>
        <v>REQ</v>
      </c>
      <c r="M38" s="29" t="str">
        <f>IF(VLOOKUP($A38,'SMT REQ Dates (PBI)'!$A$2:$AB$100,16,0)=FALSE,"",IF(VLOOKUP($A38,'SMT REQ Dates (PBI)'!$A$2:$AB$100,16,0)=TRUE,"REQ","not listed in SMT"))</f>
        <v>REQ</v>
      </c>
      <c r="N38" s="29" t="str">
        <f>IF(VLOOKUP($A38,'SMT REQ Dates (PBI)'!$A$2:$AB$100,17,0)=FALSE,"",IF(VLOOKUP($A38,'SMT REQ Dates (PBI)'!$A$2:$AB$100,17,0)=TRUE,"REQ","not listed in SMT"))</f>
        <v/>
      </c>
      <c r="O38" s="3" t="s">
        <v>177</v>
      </c>
      <c r="P38" s="3" t="s">
        <v>177</v>
      </c>
      <c r="Q38" s="61" t="s">
        <v>177</v>
      </c>
      <c r="R38" s="52" t="str">
        <f>IF(VLOOKUP($A38,'SMT REQ Dates (PBI)'!$A$2:$AB$100,19,0)=FALSE,"",IF(VLOOKUP($A38,'SMT REQ Dates (PBI)'!$A$2:$AB$100,19,0)=TRUE,"REQ","not listed in SMT"))</f>
        <v>REQ</v>
      </c>
      <c r="S38" s="29" t="str">
        <f>IF(VLOOKUP($A38,'SMT REQ Dates (PBI)'!$A$2:$AB$100,20,0)=FALSE,"",IF(VLOOKUP($A38,'SMT REQ Dates (PBI)'!$A$2:$AB$100,20,0)=TRUE,"REQ","not listed in SMT"))</f>
        <v/>
      </c>
      <c r="T38" s="3" t="s">
        <v>177</v>
      </c>
      <c r="U38" s="3" t="s">
        <v>177</v>
      </c>
      <c r="V38" s="3" t="s">
        <v>177</v>
      </c>
      <c r="W38" s="3" t="s">
        <v>177</v>
      </c>
      <c r="X38" s="3" t="s">
        <v>177</v>
      </c>
      <c r="Y38" s="3" t="s">
        <v>177</v>
      </c>
      <c r="Z38" s="64" t="s">
        <v>199</v>
      </c>
    </row>
    <row r="39" spans="1:47" s="12" customFormat="1" ht="39.950000000000003" customHeight="1" x14ac:dyDescent="0.25">
      <c r="A39" s="3">
        <v>65323</v>
      </c>
      <c r="B39" s="12" t="str">
        <f>VLOOKUP($A39,'SMT REQ Dates (PBI)'!$A$2:$AB$100,2,0)</f>
        <v>Benedicts Place</v>
      </c>
      <c r="C39" s="34" t="str">
        <f>VLOOKUP($A39,'SMT REQ Dates (PBI)'!$A$2:$AB$100,3,0)</f>
        <v>Benedict's Place Urban Renewal, L.P.</v>
      </c>
      <c r="D39" s="28" t="str">
        <f>VLOOKUP($A39,'SMT REQ Dates (PBI)'!$A$2:$AB$100,4,0)</f>
        <v>TD Banknorth 2012</v>
      </c>
      <c r="E39" s="28" t="str">
        <f>VLOOKUP($A39,'SMT REQ Dates (PBI)'!$A$2:$AB$100,5,0)</f>
        <v>The Diocesan Housing Services Corporation of the Diocese of Camden, Inc.</v>
      </c>
      <c r="F39" s="28" t="str">
        <f>VLOOKUP($A39,'SMT REQ Dates (PBI)'!$A$2:$AB$100,9,0)</f>
        <v>CohnReznick (NY)</v>
      </c>
      <c r="G39" s="52" t="str">
        <f>VLOOKUP($A39,'SMT REQ Dates (PBI)'!$A$2:$AB$100,10,0)</f>
        <v>Audit &amp; Tax Return</v>
      </c>
      <c r="H39" s="50" t="str">
        <f>IF(VLOOKUP($A39,'SMT REQ Dates (PBI)'!$A$2:$AB$100,11,0)=FALSE,"",IF(VLOOKUP($A39,'SMT REQ Dates (PBI)'!$A$2:$AB$100,11,0)=TRUE,"REQ","not listed in SMT"))</f>
        <v/>
      </c>
      <c r="I39" s="58"/>
      <c r="J39" s="29" t="str">
        <f>IF(VLOOKUP($A39,'SMT REQ Dates (PBI)'!$A$2:$AB$100,14,0)=FALSE,"",IF(VLOOKUP($A39,'SMT REQ Dates (PBI)'!$A$2:$AB$100,14,0)=TRUE,"REQ","not listed in SMT"))</f>
        <v/>
      </c>
      <c r="K39" s="50" t="str">
        <f>IF(VLOOKUP($A39,'SMT REQ Dates (PBI)'!$A$2:$AB$100,15,0)=FALSE,"",IF(VLOOKUP($A39,'SMT REQ Dates (PBI)'!$A$2:$AB$100,15,0)=TRUE,"REQ","not listed in SMT"))</f>
        <v/>
      </c>
      <c r="L39" s="52" t="str">
        <f>IF(VLOOKUP($A39,'SMT REQ Dates (PBI)'!$A$2:$AB$100,12,0)=FALSE,"",IF(VLOOKUP($A39,'SMT REQ Dates (PBI)'!$A$2:$AB$100,12,0)=TRUE,"REQ","not listed in SMT"))</f>
        <v>REQ</v>
      </c>
      <c r="M39" s="29" t="str">
        <f>IF(VLOOKUP($A39,'SMT REQ Dates (PBI)'!$A$2:$AB$100,16,0)=FALSE,"",IF(VLOOKUP($A39,'SMT REQ Dates (PBI)'!$A$2:$AB$100,16,0)=TRUE,"REQ","not listed in SMT"))</f>
        <v>REQ</v>
      </c>
      <c r="N39" s="29" t="str">
        <f>IF(VLOOKUP($A39,'SMT REQ Dates (PBI)'!$A$2:$AB$100,17,0)=FALSE,"",IF(VLOOKUP($A39,'SMT REQ Dates (PBI)'!$A$2:$AB$100,17,0)=TRUE,"REQ","not listed in SMT"))</f>
        <v/>
      </c>
      <c r="O39" s="3" t="s">
        <v>177</v>
      </c>
      <c r="P39" s="3" t="s">
        <v>177</v>
      </c>
      <c r="Q39" s="61" t="s">
        <v>177</v>
      </c>
      <c r="R39" s="52" t="str">
        <f>IF(VLOOKUP($A39,'SMT REQ Dates (PBI)'!$A$2:$AB$100,19,0)=FALSE,"",IF(VLOOKUP($A39,'SMT REQ Dates (PBI)'!$A$2:$AB$100,19,0)=TRUE,"REQ","not listed in SMT"))</f>
        <v>REQ</v>
      </c>
      <c r="S39" s="29" t="str">
        <f>IF(VLOOKUP($A39,'SMT REQ Dates (PBI)'!$A$2:$AB$100,20,0)=FALSE,"",IF(VLOOKUP($A39,'SMT REQ Dates (PBI)'!$A$2:$AB$100,20,0)=TRUE,"REQ","not listed in SMT"))</f>
        <v/>
      </c>
      <c r="T39" s="3" t="s">
        <v>177</v>
      </c>
      <c r="U39" s="3" t="s">
        <v>177</v>
      </c>
      <c r="V39" s="3" t="s">
        <v>177</v>
      </c>
      <c r="W39" s="3" t="s">
        <v>177</v>
      </c>
      <c r="X39" s="3" t="s">
        <v>177</v>
      </c>
      <c r="Y39" s="3" t="s">
        <v>177</v>
      </c>
      <c r="Z39" s="64">
        <f>VLOOKUP($A39,'Tax Attributes'!$B$2:$Q$1708,16,0)-1</f>
        <v>2018</v>
      </c>
    </row>
    <row r="40" spans="1:47" s="12" customFormat="1" ht="39.950000000000003" customHeight="1" x14ac:dyDescent="0.25">
      <c r="A40" s="3">
        <v>65527</v>
      </c>
      <c r="B40" s="12" t="str">
        <f>VLOOKUP($A40,'SMT REQ Dates (PBI)'!$A$2:$AB$100,2,0)</f>
        <v>Pinnacle Heights</v>
      </c>
      <c r="C40" s="34" t="str">
        <f>VLOOKUP($A40,'SMT REQ Dates (PBI)'!$A$2:$AB$100,3,0)</f>
        <v>Pinnacle Heights Extension, LLC</v>
      </c>
      <c r="D40" s="28" t="str">
        <f>VLOOKUP($A40,'SMT REQ Dates (PBI)'!$A$2:$AB$100,4,0)</f>
        <v>TD Banknorth 2012</v>
      </c>
      <c r="E40" s="28" t="str">
        <f>VLOOKUP($A40,'SMT REQ Dates (PBI)'!$A$2:$AB$100,5,0)</f>
        <v>The Simon Konover Company</v>
      </c>
      <c r="F40" s="28" t="str">
        <f>VLOOKUP($A40,'SMT REQ Dates (PBI)'!$A$2:$AB$100,9,0)</f>
        <v>CohnReznick (Hartford)</v>
      </c>
      <c r="G40" s="52" t="str">
        <f>VLOOKUP($A40,'SMT REQ Dates (PBI)'!$A$2:$AB$100,10,0)</f>
        <v>Audit &amp; Tax Return</v>
      </c>
      <c r="H40" s="50" t="str">
        <f>IF(VLOOKUP($A40,'SMT REQ Dates (PBI)'!$A$2:$AB$100,11,0)=FALSE,"",IF(VLOOKUP($A40,'SMT REQ Dates (PBI)'!$A$2:$AB$100,11,0)=TRUE,"REQ","not listed in SMT"))</f>
        <v/>
      </c>
      <c r="I40" s="58"/>
      <c r="J40" s="29" t="str">
        <f>IF(VLOOKUP($A40,'SMT REQ Dates (PBI)'!$A$2:$AB$100,14,0)=FALSE,"",IF(VLOOKUP($A40,'SMT REQ Dates (PBI)'!$A$2:$AB$100,14,0)=TRUE,"REQ","not listed in SMT"))</f>
        <v/>
      </c>
      <c r="K40" s="50" t="str">
        <f>IF(VLOOKUP($A40,'SMT REQ Dates (PBI)'!$A$2:$AB$100,15,0)=FALSE,"",IF(VLOOKUP($A40,'SMT REQ Dates (PBI)'!$A$2:$AB$100,15,0)=TRUE,"REQ","not listed in SMT"))</f>
        <v/>
      </c>
      <c r="L40" s="52" t="str">
        <f>IF(VLOOKUP($A40,'SMT REQ Dates (PBI)'!$A$2:$AB$100,12,0)=FALSE,"",IF(VLOOKUP($A40,'SMT REQ Dates (PBI)'!$A$2:$AB$100,12,0)=TRUE,"REQ","not listed in SMT"))</f>
        <v>REQ</v>
      </c>
      <c r="M40" s="29" t="str">
        <f>IF(VLOOKUP($A40,'SMT REQ Dates (PBI)'!$A$2:$AB$100,16,0)=FALSE,"",IF(VLOOKUP($A40,'SMT REQ Dates (PBI)'!$A$2:$AB$100,16,0)=TRUE,"REQ","not listed in SMT"))</f>
        <v/>
      </c>
      <c r="N40" s="29" t="str">
        <f>IF(VLOOKUP($A40,'SMT REQ Dates (PBI)'!$A$2:$AB$100,17,0)=FALSE,"",IF(VLOOKUP($A40,'SMT REQ Dates (PBI)'!$A$2:$AB$100,17,0)=TRUE,"REQ","not listed in SMT"))</f>
        <v/>
      </c>
      <c r="O40" s="3" t="s">
        <v>177</v>
      </c>
      <c r="P40" s="3" t="s">
        <v>177</v>
      </c>
      <c r="Q40" s="61" t="s">
        <v>177</v>
      </c>
      <c r="R40" s="52" t="str">
        <f>IF(VLOOKUP($A40,'SMT REQ Dates (PBI)'!$A$2:$AB$100,19,0)=FALSE,"",IF(VLOOKUP($A40,'SMT REQ Dates (PBI)'!$A$2:$AB$100,19,0)=TRUE,"REQ","not listed in SMT"))</f>
        <v>REQ</v>
      </c>
      <c r="S40" s="29" t="str">
        <f>IF(VLOOKUP($A40,'SMT REQ Dates (PBI)'!$A$2:$AB$100,20,0)=FALSE,"",IF(VLOOKUP($A40,'SMT REQ Dates (PBI)'!$A$2:$AB$100,20,0)=TRUE,"REQ","not listed in SMT"))</f>
        <v/>
      </c>
      <c r="T40" s="3" t="s">
        <v>177</v>
      </c>
      <c r="U40" s="3" t="s">
        <v>177</v>
      </c>
      <c r="V40" s="3" t="s">
        <v>177</v>
      </c>
      <c r="W40" s="3" t="s">
        <v>177</v>
      </c>
      <c r="X40" s="3" t="s">
        <v>177</v>
      </c>
      <c r="Y40" s="3" t="s">
        <v>177</v>
      </c>
      <c r="Z40" s="64">
        <f>VLOOKUP($A40,'Tax Attributes'!$B$2:$Q$1708,16,0)-1</f>
        <v>2020</v>
      </c>
    </row>
    <row r="41" spans="1:47" s="12" customFormat="1" ht="39.950000000000003" customHeight="1" x14ac:dyDescent="0.25">
      <c r="A41" s="3">
        <v>65391</v>
      </c>
      <c r="B41" s="12" t="str">
        <f>VLOOKUP($A41,'SMT REQ Dates (PBI)'!$A$2:$AB$100,2,0)</f>
        <v>Villanueva Townhouse Preservation</v>
      </c>
      <c r="C41" s="34" t="str">
        <f>VLOOKUP($A41,'SMT REQ Dates (PBI)'!$A$2:$AB$100,3,0)</f>
        <v>Tillmon Villanueva Limited Partnership</v>
      </c>
      <c r="D41" s="28" t="str">
        <f>VLOOKUP($A41,'SMT REQ Dates (PBI)'!$A$2:$AB$100,4,0)</f>
        <v>TD Banknorth 2012</v>
      </c>
      <c r="E41" s="28" t="str">
        <f>VLOOKUP($A41,'SMT REQ Dates (PBI)'!$A$2:$AB$100,5,0)</f>
        <v>Women's Community Revitalization Project</v>
      </c>
      <c r="F41" s="28" t="str">
        <f>VLOOKUP($A41,'SMT REQ Dates (PBI)'!$A$2:$AB$100,9,0)</f>
        <v>Katherine R. Conlon, CPA</v>
      </c>
      <c r="G41" s="52" t="str">
        <f>VLOOKUP($A41,'SMT REQ Dates (PBI)'!$A$2:$AB$100,10,0)</f>
        <v>Audit &amp; Tax Return</v>
      </c>
      <c r="H41" s="50" t="str">
        <f>IF(VLOOKUP($A41,'SMT REQ Dates (PBI)'!$A$2:$AB$100,11,0)=FALSE,"",IF(VLOOKUP($A41,'SMT REQ Dates (PBI)'!$A$2:$AB$100,11,0)=TRUE,"REQ","not listed in SMT"))</f>
        <v/>
      </c>
      <c r="I41" s="58"/>
      <c r="J41" s="29" t="str">
        <f>IF(VLOOKUP($A41,'SMT REQ Dates (PBI)'!$A$2:$AB$100,14,0)=FALSE,"",IF(VLOOKUP($A41,'SMT REQ Dates (PBI)'!$A$2:$AB$100,14,0)=TRUE,"REQ","not listed in SMT"))</f>
        <v/>
      </c>
      <c r="K41" s="50" t="str">
        <f>IF(VLOOKUP($A41,'SMT REQ Dates (PBI)'!$A$2:$AB$100,15,0)=FALSE,"",IF(VLOOKUP($A41,'SMT REQ Dates (PBI)'!$A$2:$AB$100,15,0)=TRUE,"REQ","not listed in SMT"))</f>
        <v/>
      </c>
      <c r="L41" s="52" t="str">
        <f>IF(VLOOKUP($A41,'SMT REQ Dates (PBI)'!$A$2:$AB$100,12,0)=FALSE,"",IF(VLOOKUP($A41,'SMT REQ Dates (PBI)'!$A$2:$AB$100,12,0)=TRUE,"REQ","not listed in SMT"))</f>
        <v>REQ</v>
      </c>
      <c r="M41" s="29" t="str">
        <f>IF(VLOOKUP($A41,'SMT REQ Dates (PBI)'!$A$2:$AB$100,16,0)=FALSE,"",IF(VLOOKUP($A41,'SMT REQ Dates (PBI)'!$A$2:$AB$100,16,0)=TRUE,"REQ","not listed in SMT"))</f>
        <v>REQ</v>
      </c>
      <c r="N41" s="29" t="str">
        <f>IF(VLOOKUP($A41,'SMT REQ Dates (PBI)'!$A$2:$AB$100,17,0)=FALSE,"",IF(VLOOKUP($A41,'SMT REQ Dates (PBI)'!$A$2:$AB$100,17,0)=TRUE,"REQ","not listed in SMT"))</f>
        <v/>
      </c>
      <c r="O41" s="3" t="s">
        <v>177</v>
      </c>
      <c r="P41" s="3" t="s">
        <v>177</v>
      </c>
      <c r="Q41" s="61" t="s">
        <v>177</v>
      </c>
      <c r="R41" s="52" t="str">
        <f>IF(VLOOKUP($A41,'SMT REQ Dates (PBI)'!$A$2:$AB$100,19,0)=FALSE,"",IF(VLOOKUP($A41,'SMT REQ Dates (PBI)'!$A$2:$AB$100,19,0)=TRUE,"REQ","not listed in SMT"))</f>
        <v>REQ</v>
      </c>
      <c r="S41" s="29" t="str">
        <f>IF(VLOOKUP($A41,'SMT REQ Dates (PBI)'!$A$2:$AB$100,20,0)=FALSE,"",IF(VLOOKUP($A41,'SMT REQ Dates (PBI)'!$A$2:$AB$100,20,0)=TRUE,"REQ","not listed in SMT"))</f>
        <v>REQ</v>
      </c>
      <c r="T41" s="3" t="s">
        <v>177</v>
      </c>
      <c r="U41" s="3" t="s">
        <v>177</v>
      </c>
      <c r="V41" s="3" t="s">
        <v>177</v>
      </c>
      <c r="W41" s="3" t="s">
        <v>177</v>
      </c>
      <c r="X41" s="3" t="s">
        <v>177</v>
      </c>
      <c r="Y41" s="3" t="s">
        <v>177</v>
      </c>
      <c r="Z41" s="64" t="s">
        <v>199</v>
      </c>
    </row>
    <row r="42" spans="1:47" s="12" customFormat="1" ht="39.950000000000003" customHeight="1" x14ac:dyDescent="0.25">
      <c r="A42" s="3">
        <v>65896</v>
      </c>
      <c r="B42" s="12" t="str">
        <f>VLOOKUP($A42,'SMT REQ Dates (PBI)'!$A$2:$AB$100,2,0)</f>
        <v>Oakland Terrace Apartments</v>
      </c>
      <c r="C42" s="34" t="str">
        <f>VLOOKUP($A42,'SMT REQ Dates (PBI)'!$A$2:$AB$100,3,0)</f>
        <v>Ability Oakland II, LLC</v>
      </c>
      <c r="D42" s="28" t="str">
        <f>VLOOKUP($A42,'SMT REQ Dates (PBI)'!$A$2:$AB$100,4,0)</f>
        <v>TD Banknorth 2013</v>
      </c>
      <c r="E42" s="28" t="str">
        <f>VLOOKUP($A42,'SMT REQ Dates (PBI)'!$A$2:$AB$100,5,0)</f>
        <v>Ability Housing of Northeast Florida, Inc.</v>
      </c>
      <c r="F42" s="28" t="str">
        <f>VLOOKUP($A42,'SMT REQ Dates (PBI)'!$A$2:$AB$100,9,0)</f>
        <v>Tidwell Group (Atlanta)</v>
      </c>
      <c r="G42" s="52" t="str">
        <f>VLOOKUP($A42,'SMT REQ Dates (PBI)'!$A$2:$AB$100,10,0)</f>
        <v>Audit &amp; Tax Return</v>
      </c>
      <c r="H42" s="50" t="str">
        <f>IF(VLOOKUP($A42,'SMT REQ Dates (PBI)'!$A$2:$AB$100,11,0)=FALSE,"",IF(VLOOKUP($A42,'SMT REQ Dates (PBI)'!$A$2:$AB$100,11,0)=TRUE,"REQ","not listed in SMT"))</f>
        <v/>
      </c>
      <c r="I42" s="58"/>
      <c r="J42" s="29" t="str">
        <f>IF(VLOOKUP($A42,'SMT REQ Dates (PBI)'!$A$2:$AB$100,14,0)=FALSE,"",IF(VLOOKUP($A42,'SMT REQ Dates (PBI)'!$A$2:$AB$100,14,0)=TRUE,"REQ","not listed in SMT"))</f>
        <v/>
      </c>
      <c r="K42" s="50" t="str">
        <f>IF(VLOOKUP($A42,'SMT REQ Dates (PBI)'!$A$2:$AB$100,15,0)=FALSE,"",IF(VLOOKUP($A42,'SMT REQ Dates (PBI)'!$A$2:$AB$100,15,0)=TRUE,"REQ","not listed in SMT"))</f>
        <v/>
      </c>
      <c r="L42" s="52" t="str">
        <f>IF(VLOOKUP($A42,'SMT REQ Dates (PBI)'!$A$2:$AB$100,12,0)=FALSE,"",IF(VLOOKUP($A42,'SMT REQ Dates (PBI)'!$A$2:$AB$100,12,0)=TRUE,"REQ","not listed in SMT"))</f>
        <v>REQ</v>
      </c>
      <c r="M42" s="29" t="str">
        <f>IF(VLOOKUP($A42,'SMT REQ Dates (PBI)'!$A$2:$AB$100,16,0)=FALSE,"",IF(VLOOKUP($A42,'SMT REQ Dates (PBI)'!$A$2:$AB$100,16,0)=TRUE,"REQ","not listed in SMT"))</f>
        <v>REQ</v>
      </c>
      <c r="N42" s="29" t="str">
        <f>IF(VLOOKUP($A42,'SMT REQ Dates (PBI)'!$A$2:$AB$100,17,0)=FALSE,"",IF(VLOOKUP($A42,'SMT REQ Dates (PBI)'!$A$2:$AB$100,17,0)=TRUE,"REQ","not listed in SMT"))</f>
        <v/>
      </c>
      <c r="O42" s="3" t="s">
        <v>177</v>
      </c>
      <c r="P42" s="3" t="s">
        <v>177</v>
      </c>
      <c r="Q42" s="61" t="s">
        <v>177</v>
      </c>
      <c r="R42" s="52" t="str">
        <f>IF(VLOOKUP($A42,'SMT REQ Dates (PBI)'!$A$2:$AB$100,19,0)=FALSE,"",IF(VLOOKUP($A42,'SMT REQ Dates (PBI)'!$A$2:$AB$100,19,0)=TRUE,"REQ","not listed in SMT"))</f>
        <v>REQ</v>
      </c>
      <c r="S42" s="29" t="str">
        <f>IF(VLOOKUP($A42,'SMT REQ Dates (PBI)'!$A$2:$AB$100,20,0)=FALSE,"",IF(VLOOKUP($A42,'SMT REQ Dates (PBI)'!$A$2:$AB$100,20,0)=TRUE,"REQ","not listed in SMT"))</f>
        <v/>
      </c>
      <c r="T42" s="3" t="s">
        <v>177</v>
      </c>
      <c r="U42" s="3" t="s">
        <v>177</v>
      </c>
      <c r="V42" s="3" t="s">
        <v>177</v>
      </c>
      <c r="W42" s="3" t="s">
        <v>177</v>
      </c>
      <c r="X42" s="3" t="s">
        <v>177</v>
      </c>
      <c r="Y42" s="3" t="s">
        <v>177</v>
      </c>
      <c r="Z42" s="64">
        <f>VLOOKUP($A42,'Tax Attributes'!$B$2:$Q$1708,16,0)-1</f>
        <v>2020</v>
      </c>
    </row>
    <row r="43" spans="1:47" s="3" customFormat="1" ht="39.950000000000003" customHeight="1" x14ac:dyDescent="0.25">
      <c r="A43" s="3">
        <v>65739</v>
      </c>
      <c r="B43" s="12" t="str">
        <f>VLOOKUP($A43,'SMT REQ Dates (PBI)'!$A$2:$AB$100,2,0)</f>
        <v>MD Fox</v>
      </c>
      <c r="C43" s="34" t="str">
        <f>VLOOKUP($A43,'SMT REQ Dates (PBI)'!$A$2:$AB$100,3,0)</f>
        <v>461 Washington Street Limited Partnership</v>
      </c>
      <c r="D43" s="28" t="str">
        <f>VLOOKUP($A43,'SMT REQ Dates (PBI)'!$A$2:$AB$100,4,0)</f>
        <v>TD Banknorth 2013</v>
      </c>
      <c r="E43" s="28" t="str">
        <f>VLOOKUP($A43,'SMT REQ Dates (PBI)'!$A$2:$AB$100,5,0)</f>
        <v>Dimeo Properties, Inc.</v>
      </c>
      <c r="F43" s="28" t="str">
        <f>VLOOKUP($A43,'SMT REQ Dates (PBI)'!$A$2:$AB$100,9,0)</f>
        <v>CohnReznick (Hartford)</v>
      </c>
      <c r="G43" s="52" t="str">
        <f>VLOOKUP($A43,'SMT REQ Dates (PBI)'!$A$2:$AB$100,10,0)</f>
        <v>Audit &amp; Tax Return</v>
      </c>
      <c r="H43" s="50" t="str">
        <f>IF(VLOOKUP($A43,'SMT REQ Dates (PBI)'!$A$2:$AB$100,11,0)=FALSE,"",IF(VLOOKUP($A43,'SMT REQ Dates (PBI)'!$A$2:$AB$100,11,0)=TRUE,"REQ","not listed in SMT"))</f>
        <v/>
      </c>
      <c r="I43" s="58"/>
      <c r="J43" s="29" t="str">
        <f>IF(VLOOKUP($A43,'SMT REQ Dates (PBI)'!$A$2:$AB$100,14,0)=FALSE,"",IF(VLOOKUP($A43,'SMT REQ Dates (PBI)'!$A$2:$AB$100,14,0)=TRUE,"REQ","not listed in SMT"))</f>
        <v/>
      </c>
      <c r="K43" s="50" t="str">
        <f>IF(VLOOKUP($A43,'SMT REQ Dates (PBI)'!$A$2:$AB$100,15,0)=FALSE,"",IF(VLOOKUP($A43,'SMT REQ Dates (PBI)'!$A$2:$AB$100,15,0)=TRUE,"REQ","not listed in SMT"))</f>
        <v/>
      </c>
      <c r="L43" s="52" t="str">
        <f>IF(VLOOKUP($A43,'SMT REQ Dates (PBI)'!$A$2:$AB$100,12,0)=FALSE,"",IF(VLOOKUP($A43,'SMT REQ Dates (PBI)'!$A$2:$AB$100,12,0)=TRUE,"REQ","not listed in SMT"))</f>
        <v>REQ</v>
      </c>
      <c r="M43" s="29" t="str">
        <f>IF(VLOOKUP($A43,'SMT REQ Dates (PBI)'!$A$2:$AB$100,16,0)=FALSE,"",IF(VLOOKUP($A43,'SMT REQ Dates (PBI)'!$A$2:$AB$100,16,0)=TRUE,"REQ","not listed in SMT"))</f>
        <v/>
      </c>
      <c r="N43" s="29" t="str">
        <f>IF(VLOOKUP($A43,'SMT REQ Dates (PBI)'!$A$2:$AB$100,17,0)=FALSE,"",IF(VLOOKUP($A43,'SMT REQ Dates (PBI)'!$A$2:$AB$100,17,0)=TRUE,"REQ","not listed in SMT"))</f>
        <v/>
      </c>
      <c r="O43" s="3" t="s">
        <v>177</v>
      </c>
      <c r="P43" s="3" t="s">
        <v>177</v>
      </c>
      <c r="Q43" s="61" t="s">
        <v>177</v>
      </c>
      <c r="R43" s="52" t="str">
        <f>IF(VLOOKUP($A43,'SMT REQ Dates (PBI)'!$A$2:$AB$100,19,0)=FALSE,"",IF(VLOOKUP($A43,'SMT REQ Dates (PBI)'!$A$2:$AB$100,19,0)=TRUE,"REQ","not listed in SMT"))</f>
        <v>REQ</v>
      </c>
      <c r="S43" s="29" t="str">
        <f>IF(VLOOKUP($A43,'SMT REQ Dates (PBI)'!$A$2:$AB$100,20,0)=FALSE,"",IF(VLOOKUP($A43,'SMT REQ Dates (PBI)'!$A$2:$AB$100,20,0)=TRUE,"REQ","not listed in SMT"))</f>
        <v/>
      </c>
      <c r="T43" s="3" t="s">
        <v>177</v>
      </c>
      <c r="U43" s="3" t="s">
        <v>177</v>
      </c>
      <c r="V43" s="3" t="s">
        <v>177</v>
      </c>
      <c r="W43" s="3" t="s">
        <v>177</v>
      </c>
      <c r="X43" s="3" t="s">
        <v>177</v>
      </c>
      <c r="Y43" s="3" t="s">
        <v>177</v>
      </c>
      <c r="Z43" s="64">
        <f>VLOOKUP($A43,'Tax Attributes'!$B$2:$Q$1708,16,0)-1</f>
        <v>2018</v>
      </c>
      <c r="AA43" s="12"/>
      <c r="AB43" s="12"/>
      <c r="AC43" s="12"/>
      <c r="AD43" s="12"/>
      <c r="AE43" s="12"/>
      <c r="AF43" s="12"/>
      <c r="AG43" s="12"/>
      <c r="AH43" s="12"/>
      <c r="AI43" s="12"/>
      <c r="AJ43" s="12"/>
      <c r="AK43" s="12"/>
      <c r="AL43" s="12"/>
      <c r="AM43" s="12"/>
      <c r="AN43" s="12"/>
      <c r="AO43" s="12"/>
      <c r="AP43" s="12"/>
      <c r="AQ43" s="12"/>
      <c r="AR43" s="12"/>
      <c r="AS43" s="12"/>
      <c r="AT43" s="12"/>
      <c r="AU43" s="12"/>
    </row>
    <row r="44" spans="1:47" s="3" customFormat="1" ht="39.950000000000003" customHeight="1" x14ac:dyDescent="0.25">
      <c r="A44" s="3">
        <v>66124</v>
      </c>
      <c r="B44" s="12" t="str">
        <f>VLOOKUP($A44,'SMT REQ Dates (PBI)'!$A$2:$AB$100,2,0)</f>
        <v>River Vale Senior Residence</v>
      </c>
      <c r="C44" s="34" t="str">
        <f>VLOOKUP($A44,'SMT REQ Dates (PBI)'!$A$2:$AB$100,3,0)</f>
        <v>River Vale Senior Residence Urban Renewal, LP</v>
      </c>
      <c r="D44" s="28" t="str">
        <f>VLOOKUP($A44,'SMT REQ Dates (PBI)'!$A$2:$AB$100,4,0)</f>
        <v>TD Banknorth 2013</v>
      </c>
      <c r="E44" s="28" t="str">
        <f>VLOOKUP($A44,'SMT REQ Dates (PBI)'!$A$2:$AB$100,5,0)</f>
        <v>Domus Corporation and Subsidiaries</v>
      </c>
      <c r="F44" s="28" t="str">
        <f>VLOOKUP($A44,'SMT REQ Dates (PBI)'!$A$2:$AB$100,9,0)</f>
        <v>Sobel &amp; Company, LLC</v>
      </c>
      <c r="G44" s="52" t="str">
        <f>VLOOKUP($A44,'SMT REQ Dates (PBI)'!$A$2:$AB$100,10,0)</f>
        <v>Audit &amp; Tax Return</v>
      </c>
      <c r="H44" s="50" t="str">
        <f>IF(VLOOKUP($A44,'SMT REQ Dates (PBI)'!$A$2:$AB$100,11,0)=FALSE,"",IF(VLOOKUP($A44,'SMT REQ Dates (PBI)'!$A$2:$AB$100,11,0)=TRUE,"REQ","not listed in SMT"))</f>
        <v/>
      </c>
      <c r="I44" s="58"/>
      <c r="J44" s="29" t="str">
        <f>IF(VLOOKUP($A44,'SMT REQ Dates (PBI)'!$A$2:$AB$100,14,0)=FALSE,"",IF(VLOOKUP($A44,'SMT REQ Dates (PBI)'!$A$2:$AB$100,14,0)=TRUE,"REQ","not listed in SMT"))</f>
        <v/>
      </c>
      <c r="K44" s="50" t="str">
        <f>IF(VLOOKUP($A44,'SMT REQ Dates (PBI)'!$A$2:$AB$100,15,0)=FALSE,"",IF(VLOOKUP($A44,'SMT REQ Dates (PBI)'!$A$2:$AB$100,15,0)=TRUE,"REQ","not listed in SMT"))</f>
        <v/>
      </c>
      <c r="L44" s="52" t="str">
        <f>IF(VLOOKUP($A44,'SMT REQ Dates (PBI)'!$A$2:$AB$100,12,0)=FALSE,"",IF(VLOOKUP($A44,'SMT REQ Dates (PBI)'!$A$2:$AB$100,12,0)=TRUE,"REQ","not listed in SMT"))</f>
        <v>REQ</v>
      </c>
      <c r="M44" s="29" t="str">
        <f>IF(VLOOKUP($A44,'SMT REQ Dates (PBI)'!$A$2:$AB$100,16,0)=FALSE,"",IF(VLOOKUP($A44,'SMT REQ Dates (PBI)'!$A$2:$AB$100,16,0)=TRUE,"REQ","not listed in SMT"))</f>
        <v>REQ</v>
      </c>
      <c r="N44" s="29" t="str">
        <f>IF(VLOOKUP($A44,'SMT REQ Dates (PBI)'!$A$2:$AB$100,17,0)=FALSE,"",IF(VLOOKUP($A44,'SMT REQ Dates (PBI)'!$A$2:$AB$100,17,0)=TRUE,"REQ","not listed in SMT"))</f>
        <v/>
      </c>
      <c r="O44" s="3" t="s">
        <v>177</v>
      </c>
      <c r="P44" s="3" t="s">
        <v>177</v>
      </c>
      <c r="Q44" s="61" t="s">
        <v>177</v>
      </c>
      <c r="R44" s="52" t="str">
        <f>IF(VLOOKUP($A44,'SMT REQ Dates (PBI)'!$A$2:$AB$100,19,0)=FALSE,"",IF(VLOOKUP($A44,'SMT REQ Dates (PBI)'!$A$2:$AB$100,19,0)=TRUE,"REQ","not listed in SMT"))</f>
        <v>REQ</v>
      </c>
      <c r="S44" s="29" t="str">
        <f>IF(VLOOKUP($A44,'SMT REQ Dates (PBI)'!$A$2:$AB$100,20,0)=FALSE,"",IF(VLOOKUP($A44,'SMT REQ Dates (PBI)'!$A$2:$AB$100,20,0)=TRUE,"REQ","not listed in SMT"))</f>
        <v/>
      </c>
      <c r="T44" s="3" t="s">
        <v>177</v>
      </c>
      <c r="U44" s="3" t="s">
        <v>177</v>
      </c>
      <c r="V44" s="3" t="s">
        <v>177</v>
      </c>
      <c r="W44" s="3" t="s">
        <v>177</v>
      </c>
      <c r="X44" s="3" t="s">
        <v>177</v>
      </c>
      <c r="Y44" s="3" t="s">
        <v>177</v>
      </c>
      <c r="Z44" s="64" t="s">
        <v>199</v>
      </c>
      <c r="AA44" s="12"/>
      <c r="AB44" s="12"/>
      <c r="AC44" s="12"/>
      <c r="AD44" s="12"/>
      <c r="AE44" s="12"/>
      <c r="AF44" s="12"/>
      <c r="AG44" s="12"/>
      <c r="AH44" s="12"/>
      <c r="AI44" s="12"/>
      <c r="AJ44" s="12"/>
      <c r="AK44" s="12"/>
      <c r="AL44" s="12"/>
      <c r="AM44" s="12"/>
      <c r="AN44" s="12"/>
      <c r="AO44" s="12"/>
      <c r="AP44" s="12"/>
      <c r="AQ44" s="12"/>
      <c r="AR44" s="12"/>
      <c r="AS44" s="12"/>
      <c r="AT44" s="12"/>
      <c r="AU44" s="12"/>
    </row>
    <row r="45" spans="1:47" s="3" customFormat="1" ht="39.950000000000003" customHeight="1" x14ac:dyDescent="0.25">
      <c r="A45" s="3">
        <v>66126</v>
      </c>
      <c r="B45" s="12" t="str">
        <f>VLOOKUP($A45,'SMT REQ Dates (PBI)'!$A$2:$AB$100,2,0)</f>
        <v>Northvale Senior Residence</v>
      </c>
      <c r="C45" s="34" t="str">
        <f>VLOOKUP($A45,'SMT REQ Dates (PBI)'!$A$2:$AB$100,3,0)</f>
        <v>Northvale Senior Residence, LP</v>
      </c>
      <c r="D45" s="28" t="str">
        <f>VLOOKUP($A45,'SMT REQ Dates (PBI)'!$A$2:$AB$100,4,0)</f>
        <v>TD Banknorth 2013</v>
      </c>
      <c r="E45" s="28" t="str">
        <f>VLOOKUP($A45,'SMT REQ Dates (PBI)'!$A$2:$AB$100,5,0)</f>
        <v>Domus Corporation and Subsidiaries</v>
      </c>
      <c r="F45" s="28" t="str">
        <f>VLOOKUP($A45,'SMT REQ Dates (PBI)'!$A$2:$AB$100,9,0)</f>
        <v>Sobel &amp; Company, LLC</v>
      </c>
      <c r="G45" s="52" t="str">
        <f>VLOOKUP($A45,'SMT REQ Dates (PBI)'!$A$2:$AB$100,10,0)</f>
        <v>Audit &amp; Tax Return</v>
      </c>
      <c r="H45" s="50" t="str">
        <f>IF(VLOOKUP($A45,'SMT REQ Dates (PBI)'!$A$2:$AB$100,11,0)=FALSE,"",IF(VLOOKUP($A45,'SMT REQ Dates (PBI)'!$A$2:$AB$100,11,0)=TRUE,"REQ","not listed in SMT"))</f>
        <v/>
      </c>
      <c r="I45" s="58"/>
      <c r="J45" s="29" t="str">
        <f>IF(VLOOKUP($A45,'SMT REQ Dates (PBI)'!$A$2:$AB$100,14,0)=FALSE,"",IF(VLOOKUP($A45,'SMT REQ Dates (PBI)'!$A$2:$AB$100,14,0)=TRUE,"REQ","not listed in SMT"))</f>
        <v/>
      </c>
      <c r="K45" s="50" t="str">
        <f>IF(VLOOKUP($A45,'SMT REQ Dates (PBI)'!$A$2:$AB$100,15,0)=FALSE,"",IF(VLOOKUP($A45,'SMT REQ Dates (PBI)'!$A$2:$AB$100,15,0)=TRUE,"REQ","not listed in SMT"))</f>
        <v/>
      </c>
      <c r="L45" s="52" t="str">
        <f>IF(VLOOKUP($A45,'SMT REQ Dates (PBI)'!$A$2:$AB$100,12,0)=FALSE,"",IF(VLOOKUP($A45,'SMT REQ Dates (PBI)'!$A$2:$AB$100,12,0)=TRUE,"REQ","not listed in SMT"))</f>
        <v>REQ</v>
      </c>
      <c r="M45" s="29" t="str">
        <f>IF(VLOOKUP($A45,'SMT REQ Dates (PBI)'!$A$2:$AB$100,16,0)=FALSE,"",IF(VLOOKUP($A45,'SMT REQ Dates (PBI)'!$A$2:$AB$100,16,0)=TRUE,"REQ","not listed in SMT"))</f>
        <v>REQ</v>
      </c>
      <c r="N45" s="29" t="str">
        <f>IF(VLOOKUP($A45,'SMT REQ Dates (PBI)'!$A$2:$AB$100,17,0)=FALSE,"",IF(VLOOKUP($A45,'SMT REQ Dates (PBI)'!$A$2:$AB$100,17,0)=TRUE,"REQ","not listed in SMT"))</f>
        <v/>
      </c>
      <c r="O45" s="3" t="s">
        <v>177</v>
      </c>
      <c r="P45" s="3" t="s">
        <v>177</v>
      </c>
      <c r="Q45" s="61" t="s">
        <v>177</v>
      </c>
      <c r="R45" s="52" t="str">
        <f>IF(VLOOKUP($A45,'SMT REQ Dates (PBI)'!$A$2:$AB$100,19,0)=FALSE,"",IF(VLOOKUP($A45,'SMT REQ Dates (PBI)'!$A$2:$AB$100,19,0)=TRUE,"REQ","not listed in SMT"))</f>
        <v>REQ</v>
      </c>
      <c r="S45" s="29" t="str">
        <f>IF(VLOOKUP($A45,'SMT REQ Dates (PBI)'!$A$2:$AB$100,20,0)=FALSE,"",IF(VLOOKUP($A45,'SMT REQ Dates (PBI)'!$A$2:$AB$100,20,0)=TRUE,"REQ","not listed in SMT"))</f>
        <v/>
      </c>
      <c r="T45" s="3" t="s">
        <v>177</v>
      </c>
      <c r="U45" s="3" t="s">
        <v>177</v>
      </c>
      <c r="V45" s="3" t="s">
        <v>177</v>
      </c>
      <c r="W45" s="3" t="s">
        <v>177</v>
      </c>
      <c r="X45" s="3" t="s">
        <v>177</v>
      </c>
      <c r="Y45" s="3" t="s">
        <v>177</v>
      </c>
      <c r="Z45" s="64">
        <v>2022</v>
      </c>
      <c r="AA45" s="12"/>
      <c r="AB45" s="12"/>
      <c r="AC45" s="12"/>
      <c r="AD45" s="12"/>
      <c r="AE45" s="12"/>
      <c r="AF45" s="12"/>
      <c r="AG45" s="12"/>
      <c r="AH45" s="12"/>
      <c r="AI45" s="12"/>
      <c r="AJ45" s="12"/>
      <c r="AK45" s="12"/>
      <c r="AL45" s="12"/>
      <c r="AM45" s="12"/>
      <c r="AN45" s="12"/>
      <c r="AO45" s="12"/>
      <c r="AP45" s="12"/>
      <c r="AQ45" s="12"/>
      <c r="AR45" s="12"/>
      <c r="AS45" s="12"/>
      <c r="AT45" s="12"/>
      <c r="AU45" s="12"/>
    </row>
    <row r="46" spans="1:47" s="3" customFormat="1" ht="39.950000000000003" customHeight="1" x14ac:dyDescent="0.25">
      <c r="A46" s="3">
        <v>66077</v>
      </c>
      <c r="B46" s="12" t="str">
        <f>VLOOKUP($A46,'SMT REQ Dates (PBI)'!$A$2:$AB$100,2,0)</f>
        <v>Samuel Tabas Apartments</v>
      </c>
      <c r="C46" s="34" t="str">
        <f>VLOOKUP($A46,'SMT REQ Dates (PBI)'!$A$2:$AB$100,3,0)</f>
        <v>Samuel Tabas Apartments, LP</v>
      </c>
      <c r="D46" s="28" t="str">
        <f>VLOOKUP($A46,'SMT REQ Dates (PBI)'!$A$2:$AB$100,4,0)</f>
        <v>TD Banknorth 2013</v>
      </c>
      <c r="E46" s="28" t="str">
        <f>VLOOKUP($A46,'SMT REQ Dates (PBI)'!$A$2:$AB$100,5,0)</f>
        <v>Federation Housing, Inc.</v>
      </c>
      <c r="F46" s="28" t="str">
        <f>VLOOKUP($A46,'SMT REQ Dates (PBI)'!$A$2:$AB$100,9,0)</f>
        <v>TaitWeller</v>
      </c>
      <c r="G46" s="52" t="str">
        <f>VLOOKUP($A46,'SMT REQ Dates (PBI)'!$A$2:$AB$100,10,0)</f>
        <v>Audit &amp; Tax Return</v>
      </c>
      <c r="H46" s="50" t="str">
        <f>IF(VLOOKUP($A46,'SMT REQ Dates (PBI)'!$A$2:$AB$100,11,0)=FALSE,"",IF(VLOOKUP($A46,'SMT REQ Dates (PBI)'!$A$2:$AB$100,11,0)=TRUE,"REQ","not listed in SMT"))</f>
        <v/>
      </c>
      <c r="I46" s="58"/>
      <c r="J46" s="29" t="str">
        <f>IF(VLOOKUP($A46,'SMT REQ Dates (PBI)'!$A$2:$AB$100,14,0)=FALSE,"",IF(VLOOKUP($A46,'SMT REQ Dates (PBI)'!$A$2:$AB$100,14,0)=TRUE,"REQ","not listed in SMT"))</f>
        <v/>
      </c>
      <c r="K46" s="50" t="str">
        <f>IF(VLOOKUP($A46,'SMT REQ Dates (PBI)'!$A$2:$AB$100,15,0)=FALSE,"",IF(VLOOKUP($A46,'SMT REQ Dates (PBI)'!$A$2:$AB$100,15,0)=TRUE,"REQ","not listed in SMT"))</f>
        <v/>
      </c>
      <c r="L46" s="52" t="str">
        <f>IF(VLOOKUP($A46,'SMT REQ Dates (PBI)'!$A$2:$AB$100,12,0)=FALSE,"",IF(VLOOKUP($A46,'SMT REQ Dates (PBI)'!$A$2:$AB$100,12,0)=TRUE,"REQ","not listed in SMT"))</f>
        <v>REQ</v>
      </c>
      <c r="M46" s="29" t="str">
        <f>IF(VLOOKUP($A46,'SMT REQ Dates (PBI)'!$A$2:$AB$100,16,0)=FALSE,"",IF(VLOOKUP($A46,'SMT REQ Dates (PBI)'!$A$2:$AB$100,16,0)=TRUE,"REQ","not listed in SMT"))</f>
        <v>REQ</v>
      </c>
      <c r="N46" s="29" t="str">
        <f>IF(VLOOKUP($A46,'SMT REQ Dates (PBI)'!$A$2:$AB$100,17,0)=FALSE,"",IF(VLOOKUP($A46,'SMT REQ Dates (PBI)'!$A$2:$AB$100,17,0)=TRUE,"REQ","not listed in SMT"))</f>
        <v/>
      </c>
      <c r="O46" s="3" t="s">
        <v>177</v>
      </c>
      <c r="P46" s="3" t="s">
        <v>177</v>
      </c>
      <c r="Q46" s="61" t="s">
        <v>177</v>
      </c>
      <c r="R46" s="52" t="str">
        <f>IF(VLOOKUP($A46,'SMT REQ Dates (PBI)'!$A$2:$AB$100,19,0)=FALSE,"",IF(VLOOKUP($A46,'SMT REQ Dates (PBI)'!$A$2:$AB$100,19,0)=TRUE,"REQ","not listed in SMT"))</f>
        <v>REQ</v>
      </c>
      <c r="S46" s="29" t="str">
        <f>IF(VLOOKUP($A46,'SMT REQ Dates (PBI)'!$A$2:$AB$100,20,0)=FALSE,"",IF(VLOOKUP($A46,'SMT REQ Dates (PBI)'!$A$2:$AB$100,20,0)=TRUE,"REQ","not listed in SMT"))</f>
        <v/>
      </c>
      <c r="T46" s="3" t="s">
        <v>177</v>
      </c>
      <c r="U46" s="3" t="s">
        <v>177</v>
      </c>
      <c r="V46" s="3" t="s">
        <v>177</v>
      </c>
      <c r="W46" s="3" t="s">
        <v>177</v>
      </c>
      <c r="X46" s="3" t="s">
        <v>177</v>
      </c>
      <c r="Y46" s="3" t="s">
        <v>177</v>
      </c>
      <c r="Z46" s="64">
        <f>VLOOKUP($A46,'Tax Attributes'!$B$2:$Q$1708,16,0)-1</f>
        <v>2018</v>
      </c>
      <c r="AA46" s="12"/>
      <c r="AB46" s="12"/>
      <c r="AC46" s="12"/>
      <c r="AD46" s="12"/>
      <c r="AE46" s="12"/>
      <c r="AF46" s="12"/>
      <c r="AG46" s="12"/>
      <c r="AH46" s="12"/>
      <c r="AI46" s="12"/>
      <c r="AJ46" s="12"/>
      <c r="AK46" s="12"/>
      <c r="AL46" s="12"/>
      <c r="AM46" s="12"/>
      <c r="AN46" s="12"/>
      <c r="AO46" s="12"/>
      <c r="AP46" s="12"/>
      <c r="AQ46" s="12"/>
      <c r="AR46" s="12"/>
      <c r="AS46" s="12"/>
      <c r="AT46" s="12"/>
      <c r="AU46" s="12"/>
    </row>
    <row r="47" spans="1:47" s="3" customFormat="1" ht="39.950000000000003" customHeight="1" x14ac:dyDescent="0.25">
      <c r="A47" s="3">
        <v>65392</v>
      </c>
      <c r="B47" s="12" t="str">
        <f>VLOOKUP($A47,'SMT REQ Dates (PBI)'!$A$2:$AB$100,2,0)</f>
        <v>HELP Philadelphia IV</v>
      </c>
      <c r="C47" s="34" t="str">
        <f>VLOOKUP($A47,'SMT REQ Dates (PBI)'!$A$2:$AB$100,3,0)</f>
        <v>HELP PA IV LP</v>
      </c>
      <c r="D47" s="28" t="str">
        <f>VLOOKUP($A47,'SMT REQ Dates (PBI)'!$A$2:$AB$100,4,0)</f>
        <v>TD Banknorth 2013</v>
      </c>
      <c r="E47" s="28" t="str">
        <f>VLOOKUP($A47,'SMT REQ Dates (PBI)'!$A$2:$AB$100,5,0)</f>
        <v>H.E.L.P. Development Corp.</v>
      </c>
      <c r="F47" s="28" t="str">
        <f>VLOOKUP($A47,'SMT REQ Dates (PBI)'!$A$2:$AB$100,9,0)</f>
        <v>CohnReznick (Baltimore)</v>
      </c>
      <c r="G47" s="52" t="str">
        <f>VLOOKUP($A47,'SMT REQ Dates (PBI)'!$A$2:$AB$100,10,0)</f>
        <v>Audit &amp; Tax Return</v>
      </c>
      <c r="H47" s="50" t="str">
        <f>IF(VLOOKUP($A47,'SMT REQ Dates (PBI)'!$A$2:$AB$100,11,0)=FALSE,"",IF(VLOOKUP($A47,'SMT REQ Dates (PBI)'!$A$2:$AB$100,11,0)=TRUE,"REQ","not listed in SMT"))</f>
        <v/>
      </c>
      <c r="I47" s="58"/>
      <c r="J47" s="29" t="str">
        <f>IF(VLOOKUP($A47,'SMT REQ Dates (PBI)'!$A$2:$AB$100,14,0)=FALSE,"",IF(VLOOKUP($A47,'SMT REQ Dates (PBI)'!$A$2:$AB$100,14,0)=TRUE,"REQ","not listed in SMT"))</f>
        <v/>
      </c>
      <c r="K47" s="50" t="str">
        <f>IF(VLOOKUP($A47,'SMT REQ Dates (PBI)'!$A$2:$AB$100,15,0)=FALSE,"",IF(VLOOKUP($A47,'SMT REQ Dates (PBI)'!$A$2:$AB$100,15,0)=TRUE,"REQ","not listed in SMT"))</f>
        <v/>
      </c>
      <c r="L47" s="52" t="str">
        <f>IF(VLOOKUP($A47,'SMT REQ Dates (PBI)'!$A$2:$AB$100,12,0)=FALSE,"",IF(VLOOKUP($A47,'SMT REQ Dates (PBI)'!$A$2:$AB$100,12,0)=TRUE,"REQ","not listed in SMT"))</f>
        <v>REQ</v>
      </c>
      <c r="M47" s="29" t="str">
        <f>IF(VLOOKUP($A47,'SMT REQ Dates (PBI)'!$A$2:$AB$100,16,0)=FALSE,"",IF(VLOOKUP($A47,'SMT REQ Dates (PBI)'!$A$2:$AB$100,16,0)=TRUE,"REQ","not listed in SMT"))</f>
        <v>REQ</v>
      </c>
      <c r="N47" s="29" t="str">
        <f>IF(VLOOKUP($A47,'SMT REQ Dates (PBI)'!$A$2:$AB$100,17,0)=FALSE,"",IF(VLOOKUP($A47,'SMT REQ Dates (PBI)'!$A$2:$AB$100,17,0)=TRUE,"REQ","not listed in SMT"))</f>
        <v/>
      </c>
      <c r="O47" s="3" t="s">
        <v>177</v>
      </c>
      <c r="P47" s="3" t="s">
        <v>177</v>
      </c>
      <c r="Q47" s="61" t="s">
        <v>177</v>
      </c>
      <c r="R47" s="52" t="str">
        <f>IF(VLOOKUP($A47,'SMT REQ Dates (PBI)'!$A$2:$AB$100,19,0)=FALSE,"",IF(VLOOKUP($A47,'SMT REQ Dates (PBI)'!$A$2:$AB$100,19,0)=TRUE,"REQ","not listed in SMT"))</f>
        <v>REQ</v>
      </c>
      <c r="S47" s="29" t="str">
        <f>IF(VLOOKUP($A47,'SMT REQ Dates (PBI)'!$A$2:$AB$100,20,0)=FALSE,"",IF(VLOOKUP($A47,'SMT REQ Dates (PBI)'!$A$2:$AB$100,20,0)=TRUE,"REQ","not listed in SMT"))</f>
        <v/>
      </c>
      <c r="T47" s="3" t="s">
        <v>177</v>
      </c>
      <c r="U47" s="3" t="s">
        <v>177</v>
      </c>
      <c r="V47" s="3" t="s">
        <v>177</v>
      </c>
      <c r="W47" s="3" t="s">
        <v>177</v>
      </c>
      <c r="X47" s="3" t="s">
        <v>177</v>
      </c>
      <c r="Y47" s="3" t="s">
        <v>177</v>
      </c>
      <c r="Z47" s="64" t="s">
        <v>199</v>
      </c>
      <c r="AA47" s="12"/>
      <c r="AB47" s="12"/>
      <c r="AC47" s="12"/>
      <c r="AD47" s="12"/>
      <c r="AE47" s="12"/>
      <c r="AF47" s="12"/>
      <c r="AG47" s="12"/>
      <c r="AH47" s="12"/>
      <c r="AI47" s="12"/>
      <c r="AJ47" s="12"/>
      <c r="AK47" s="12"/>
      <c r="AL47" s="12"/>
      <c r="AM47" s="12"/>
      <c r="AN47" s="12"/>
      <c r="AO47" s="12"/>
      <c r="AP47" s="12"/>
      <c r="AQ47" s="12"/>
      <c r="AR47" s="12"/>
      <c r="AS47" s="12"/>
      <c r="AT47" s="12"/>
      <c r="AU47" s="12"/>
    </row>
    <row r="48" spans="1:47" s="32" customFormat="1" ht="39.950000000000003" customHeight="1" x14ac:dyDescent="0.25">
      <c r="A48" s="3">
        <v>66131</v>
      </c>
      <c r="B48" s="12" t="str">
        <f>VLOOKUP($A48,'SMT REQ Dates (PBI)'!$A$2:$AB$100,2,0)</f>
        <v>Weinberg Commons</v>
      </c>
      <c r="C48" s="34" t="str">
        <f>VLOOKUP($A48,'SMT REQ Dates (PBI)'!$A$2:$AB$100,3,0)</f>
        <v>Partner Arms 4, LLC</v>
      </c>
      <c r="D48" s="28" t="str">
        <f>VLOOKUP($A48,'SMT REQ Dates (PBI)'!$A$2:$AB$100,4,0)</f>
        <v>TD Banknorth 2013</v>
      </c>
      <c r="E48" s="28" t="str">
        <f>VLOOKUP($A48,'SMT REQ Dates (PBI)'!$A$2:$AB$100,5,0)</f>
        <v>THC Affordable Housing, Inc.</v>
      </c>
      <c r="F48" s="28" t="str">
        <f>VLOOKUP($A48,'SMT REQ Dates (PBI)'!$A$2:$AB$100,9,0)</f>
        <v>SC&amp;H Group</v>
      </c>
      <c r="G48" s="52" t="str">
        <f>VLOOKUP($A48,'SMT REQ Dates (PBI)'!$A$2:$AB$100,10,0)</f>
        <v>Audit &amp; Tax Return</v>
      </c>
      <c r="H48" s="50" t="str">
        <f>IF(VLOOKUP($A48,'SMT REQ Dates (PBI)'!$A$2:$AB$100,11,0)=FALSE,"",IF(VLOOKUP($A48,'SMT REQ Dates (PBI)'!$A$2:$AB$100,11,0)=TRUE,"REQ","not listed in SMT"))</f>
        <v/>
      </c>
      <c r="I48" s="58"/>
      <c r="J48" s="29" t="str">
        <f>IF(VLOOKUP($A48,'SMT REQ Dates (PBI)'!$A$2:$AB$100,14,0)=FALSE,"",IF(VLOOKUP($A48,'SMT REQ Dates (PBI)'!$A$2:$AB$100,14,0)=TRUE,"REQ","not listed in SMT"))</f>
        <v/>
      </c>
      <c r="K48" s="50" t="str">
        <f>IF(VLOOKUP($A48,'SMT REQ Dates (PBI)'!$A$2:$AB$100,15,0)=FALSE,"",IF(VLOOKUP($A48,'SMT REQ Dates (PBI)'!$A$2:$AB$100,15,0)=TRUE,"REQ","not listed in SMT"))</f>
        <v/>
      </c>
      <c r="L48" s="52" t="str">
        <f>IF(VLOOKUP($A48,'SMT REQ Dates (PBI)'!$A$2:$AB$100,12,0)=FALSE,"",IF(VLOOKUP($A48,'SMT REQ Dates (PBI)'!$A$2:$AB$100,12,0)=TRUE,"REQ","not listed in SMT"))</f>
        <v>REQ</v>
      </c>
      <c r="M48" s="29" t="str">
        <f>IF(VLOOKUP($A48,'SMT REQ Dates (PBI)'!$A$2:$AB$100,16,0)=FALSE,"",IF(VLOOKUP($A48,'SMT REQ Dates (PBI)'!$A$2:$AB$100,16,0)=TRUE,"REQ","not listed in SMT"))</f>
        <v>REQ</v>
      </c>
      <c r="N48" s="29" t="str">
        <f>IF(VLOOKUP($A48,'SMT REQ Dates (PBI)'!$A$2:$AB$100,17,0)=FALSE,"",IF(VLOOKUP($A48,'SMT REQ Dates (PBI)'!$A$2:$AB$100,17,0)=TRUE,"REQ","not listed in SMT"))</f>
        <v/>
      </c>
      <c r="O48" s="3" t="s">
        <v>177</v>
      </c>
      <c r="P48" s="3" t="s">
        <v>177</v>
      </c>
      <c r="Q48" s="61" t="s">
        <v>177</v>
      </c>
      <c r="R48" s="52" t="str">
        <f>IF(VLOOKUP($A48,'SMT REQ Dates (PBI)'!$A$2:$AB$100,19,0)=FALSE,"",IF(VLOOKUP($A48,'SMT REQ Dates (PBI)'!$A$2:$AB$100,19,0)=TRUE,"REQ","not listed in SMT"))</f>
        <v>REQ</v>
      </c>
      <c r="S48" s="29" t="str">
        <f>IF(VLOOKUP($A48,'SMT REQ Dates (PBI)'!$A$2:$AB$100,20,0)=FALSE,"",IF(VLOOKUP($A48,'SMT REQ Dates (PBI)'!$A$2:$AB$100,20,0)=TRUE,"REQ","not listed in SMT"))</f>
        <v/>
      </c>
      <c r="T48" s="3" t="s">
        <v>177</v>
      </c>
      <c r="U48" s="3" t="s">
        <v>177</v>
      </c>
      <c r="V48" s="3" t="s">
        <v>177</v>
      </c>
      <c r="W48" s="3" t="s">
        <v>177</v>
      </c>
      <c r="X48" s="3" t="s">
        <v>177</v>
      </c>
      <c r="Y48" s="3" t="s">
        <v>177</v>
      </c>
      <c r="Z48" s="64">
        <f>VLOOKUP($A48,'Tax Attributes'!$B$2:$Q$1708,16,0)-1</f>
        <v>2018</v>
      </c>
      <c r="AA48" s="12"/>
    </row>
    <row r="49" spans="1:27" s="32" customFormat="1" ht="39.950000000000003" customHeight="1" x14ac:dyDescent="0.25">
      <c r="A49" s="3">
        <v>67856</v>
      </c>
      <c r="B49" s="12" t="str">
        <f>VLOOKUP($A49,'SMT REQ Dates (PBI)'!$A$2:$AB$100,2,0)</f>
        <v>Connecticut Court</v>
      </c>
      <c r="C49" s="34" t="str">
        <f>VLOOKUP($A49,'SMT REQ Dates (PBI)'!$A$2:$AB$100,3,0)</f>
        <v>Connecticut Court, LLC</v>
      </c>
      <c r="D49" s="28" t="str">
        <f>VLOOKUP($A49,'SMT REQ Dates (PBI)'!$A$2:$AB$100,4,0)</f>
        <v>TD Banknorth 2014</v>
      </c>
      <c r="E49" s="28" t="str">
        <f>VLOOKUP($A49,'SMT REQ Dates (PBI)'!$A$2:$AB$100,5,0)</f>
        <v>Clinton County Chaper NYSARC, Inc</v>
      </c>
      <c r="F49" s="28" t="str">
        <f>VLOOKUP($A49,'SMT REQ Dates (PBI)'!$A$2:$AB$100,9,0)</f>
        <v>EFPR Group</v>
      </c>
      <c r="G49" s="52" t="str">
        <f>VLOOKUP($A49,'SMT REQ Dates (PBI)'!$A$2:$AB$100,10,0)</f>
        <v>Audit &amp; Tax Return</v>
      </c>
      <c r="H49" s="50" t="str">
        <f>IF(VLOOKUP($A49,'SMT REQ Dates (PBI)'!$A$2:$AB$100,11,0)=FALSE,"",IF(VLOOKUP($A49,'SMT REQ Dates (PBI)'!$A$2:$AB$100,11,0)=TRUE,"REQ","not listed in SMT"))</f>
        <v/>
      </c>
      <c r="I49" s="58"/>
      <c r="J49" s="29" t="str">
        <f>IF(VLOOKUP($A49,'SMT REQ Dates (PBI)'!$A$2:$AB$100,14,0)=FALSE,"",IF(VLOOKUP($A49,'SMT REQ Dates (PBI)'!$A$2:$AB$100,14,0)=TRUE,"REQ","not listed in SMT"))</f>
        <v/>
      </c>
      <c r="K49" s="50" t="str">
        <f>IF(VLOOKUP($A49,'SMT REQ Dates (PBI)'!$A$2:$AB$100,15,0)=FALSE,"",IF(VLOOKUP($A49,'SMT REQ Dates (PBI)'!$A$2:$AB$100,15,0)=TRUE,"REQ","not listed in SMT"))</f>
        <v/>
      </c>
      <c r="L49" s="52" t="str">
        <f>IF(VLOOKUP($A49,'SMT REQ Dates (PBI)'!$A$2:$AB$100,12,0)=FALSE,"",IF(VLOOKUP($A49,'SMT REQ Dates (PBI)'!$A$2:$AB$100,12,0)=TRUE,"REQ","not listed in SMT"))</f>
        <v>REQ</v>
      </c>
      <c r="M49" s="29" t="str">
        <f>IF(VLOOKUP($A49,'SMT REQ Dates (PBI)'!$A$2:$AB$100,16,0)=FALSE,"",IF(VLOOKUP($A49,'SMT REQ Dates (PBI)'!$A$2:$AB$100,16,0)=TRUE,"REQ","not listed in SMT"))</f>
        <v>REQ</v>
      </c>
      <c r="N49" s="29" t="str">
        <f>IF(VLOOKUP($A49,'SMT REQ Dates (PBI)'!$A$2:$AB$100,17,0)=FALSE,"",IF(VLOOKUP($A49,'SMT REQ Dates (PBI)'!$A$2:$AB$100,17,0)=TRUE,"REQ","not listed in SMT"))</f>
        <v/>
      </c>
      <c r="O49" s="3" t="s">
        <v>177</v>
      </c>
      <c r="P49" s="3" t="s">
        <v>177</v>
      </c>
      <c r="Q49" s="61" t="s">
        <v>177</v>
      </c>
      <c r="R49" s="52" t="str">
        <f>IF(VLOOKUP($A49,'SMT REQ Dates (PBI)'!$A$2:$AB$100,19,0)=FALSE,"",IF(VLOOKUP($A49,'SMT REQ Dates (PBI)'!$A$2:$AB$100,19,0)=TRUE,"REQ","not listed in SMT"))</f>
        <v>REQ</v>
      </c>
      <c r="S49" s="29" t="str">
        <f>IF(VLOOKUP($A49,'SMT REQ Dates (PBI)'!$A$2:$AB$100,20,0)=FALSE,"",IF(VLOOKUP($A49,'SMT REQ Dates (PBI)'!$A$2:$AB$100,20,0)=TRUE,"REQ","not listed in SMT"))</f>
        <v/>
      </c>
      <c r="T49" s="3" t="s">
        <v>177</v>
      </c>
      <c r="U49" s="3" t="s">
        <v>177</v>
      </c>
      <c r="V49" s="3" t="s">
        <v>177</v>
      </c>
      <c r="W49" s="3" t="s">
        <v>177</v>
      </c>
      <c r="X49" s="3" t="s">
        <v>177</v>
      </c>
      <c r="Y49" s="3" t="s">
        <v>177</v>
      </c>
      <c r="Z49" s="64">
        <f>VLOOKUP($A49,'Tax Attributes'!$B$2:$Q$1708,16,0)-1</f>
        <v>2018</v>
      </c>
      <c r="AA49" s="12"/>
    </row>
    <row r="50" spans="1:27" s="32" customFormat="1" ht="39.950000000000003" customHeight="1" x14ac:dyDescent="0.25">
      <c r="A50" s="3">
        <v>65848</v>
      </c>
      <c r="B50" s="12" t="str">
        <f>VLOOKUP($A50,'SMT REQ Dates (PBI)'!$A$2:$AB$100,2,0)</f>
        <v>Cypress Hills Senior Housing</v>
      </c>
      <c r="C50" s="34" t="str">
        <f>VLOOKUP($A50,'SMT REQ Dates (PBI)'!$A$2:$AB$100,3,0)</f>
        <v>Cypress Hills Senior Housing L.P.</v>
      </c>
      <c r="D50" s="28" t="str">
        <f>VLOOKUP($A50,'SMT REQ Dates (PBI)'!$A$2:$AB$100,4,0)</f>
        <v>TD Banknorth 2014</v>
      </c>
      <c r="E50" s="28" t="str">
        <f>VLOOKUP($A50,'SMT REQ Dates (PBI)'!$A$2:$AB$100,5,0)</f>
        <v>Cypress Hills Local Development Corporation, Inc.</v>
      </c>
      <c r="F50" s="28" t="str">
        <f>VLOOKUP($A50,'SMT REQ Dates (PBI)'!$A$2:$AB$100,9,0)</f>
        <v>Carter and Company CPA LLC</v>
      </c>
      <c r="G50" s="52" t="str">
        <f>VLOOKUP($A50,'SMT REQ Dates (PBI)'!$A$2:$AB$100,10,0)</f>
        <v>Audit &amp; Tax Return</v>
      </c>
      <c r="H50" s="50" t="str">
        <f>IF(VLOOKUP($A50,'SMT REQ Dates (PBI)'!$A$2:$AB$100,11,0)=FALSE,"",IF(VLOOKUP($A50,'SMT REQ Dates (PBI)'!$A$2:$AB$100,11,0)=TRUE,"REQ","not listed in SMT"))</f>
        <v/>
      </c>
      <c r="I50" s="58"/>
      <c r="J50" s="29" t="str">
        <f>IF(VLOOKUP($A50,'SMT REQ Dates (PBI)'!$A$2:$AB$100,14,0)=FALSE,"",IF(VLOOKUP($A50,'SMT REQ Dates (PBI)'!$A$2:$AB$100,14,0)=TRUE,"REQ","not listed in SMT"))</f>
        <v/>
      </c>
      <c r="K50" s="50" t="str">
        <f>IF(VLOOKUP($A50,'SMT REQ Dates (PBI)'!$A$2:$AB$100,15,0)=FALSE,"",IF(VLOOKUP($A50,'SMT REQ Dates (PBI)'!$A$2:$AB$100,15,0)=TRUE,"REQ","not listed in SMT"))</f>
        <v/>
      </c>
      <c r="L50" s="52" t="str">
        <f>IF(VLOOKUP($A50,'SMT REQ Dates (PBI)'!$A$2:$AB$100,12,0)=FALSE,"",IF(VLOOKUP($A50,'SMT REQ Dates (PBI)'!$A$2:$AB$100,12,0)=TRUE,"REQ","not listed in SMT"))</f>
        <v>REQ</v>
      </c>
      <c r="M50" s="29" t="str">
        <f>IF(VLOOKUP($A50,'SMT REQ Dates (PBI)'!$A$2:$AB$100,16,0)=FALSE,"",IF(VLOOKUP($A50,'SMT REQ Dates (PBI)'!$A$2:$AB$100,16,0)=TRUE,"REQ","not listed in SMT"))</f>
        <v>REQ</v>
      </c>
      <c r="N50" s="29" t="str">
        <f>IF(VLOOKUP($A50,'SMT REQ Dates (PBI)'!$A$2:$AB$100,17,0)=FALSE,"",IF(VLOOKUP($A50,'SMT REQ Dates (PBI)'!$A$2:$AB$100,17,0)=TRUE,"REQ","not listed in SMT"))</f>
        <v/>
      </c>
      <c r="O50" s="3" t="s">
        <v>177</v>
      </c>
      <c r="P50" s="3" t="s">
        <v>177</v>
      </c>
      <c r="Q50" s="61" t="s">
        <v>177</v>
      </c>
      <c r="R50" s="52" t="str">
        <f>IF(VLOOKUP($A50,'SMT REQ Dates (PBI)'!$A$2:$AB$100,19,0)=FALSE,"",IF(VLOOKUP($A50,'SMT REQ Dates (PBI)'!$A$2:$AB$100,19,0)=TRUE,"REQ","not listed in SMT"))</f>
        <v>REQ</v>
      </c>
      <c r="S50" s="29" t="str">
        <f>IF(VLOOKUP($A50,'SMT REQ Dates (PBI)'!$A$2:$AB$100,20,0)=FALSE,"",IF(VLOOKUP($A50,'SMT REQ Dates (PBI)'!$A$2:$AB$100,20,0)=TRUE,"REQ","not listed in SMT"))</f>
        <v/>
      </c>
      <c r="T50" s="3" t="s">
        <v>177</v>
      </c>
      <c r="U50" s="3" t="s">
        <v>177</v>
      </c>
      <c r="V50" s="3" t="s">
        <v>177</v>
      </c>
      <c r="W50" s="3" t="s">
        <v>177</v>
      </c>
      <c r="X50" s="3" t="s">
        <v>177</v>
      </c>
      <c r="Y50" s="3" t="s">
        <v>177</v>
      </c>
      <c r="Z50" s="64" t="s">
        <v>199</v>
      </c>
      <c r="AA50" s="12"/>
    </row>
    <row r="51" spans="1:27" s="32" customFormat="1" ht="39.950000000000003" customHeight="1" x14ac:dyDescent="0.25">
      <c r="A51" s="3">
        <v>67196</v>
      </c>
      <c r="B51" s="12" t="str">
        <f>VLOOKUP($A51,'SMT REQ Dates (PBI)'!$A$2:$AB$100,2,0)</f>
        <v>FAC Renaissance</v>
      </c>
      <c r="C51" s="34" t="str">
        <f>VLOOKUP($A51,'SMT REQ Dates (PBI)'!$A$2:$AB$100,3,0)</f>
        <v>FAC Renaissance LP</v>
      </c>
      <c r="D51" s="28" t="str">
        <f>VLOOKUP($A51,'SMT REQ Dates (PBI)'!$A$2:$AB$100,4,0)</f>
        <v>TD Banknorth 2014</v>
      </c>
      <c r="E51" s="28" t="str">
        <f>VLOOKUP($A51,'SMT REQ Dates (PBI)'!$A$2:$AB$100,5,0)</f>
        <v>Fifth Avenue Committee</v>
      </c>
      <c r="F51" s="28" t="str">
        <f>VLOOKUP($A51,'SMT REQ Dates (PBI)'!$A$2:$AB$100,9,0)</f>
        <v>CohnReznick (NY)</v>
      </c>
      <c r="G51" s="52" t="str">
        <f>VLOOKUP($A51,'SMT REQ Dates (PBI)'!$A$2:$AB$100,10,0)</f>
        <v>Audit &amp; Tax Return</v>
      </c>
      <c r="H51" s="50" t="str">
        <f>IF(VLOOKUP($A51,'SMT REQ Dates (PBI)'!$A$2:$AB$100,11,0)=FALSE,"",IF(VLOOKUP($A51,'SMT REQ Dates (PBI)'!$A$2:$AB$100,11,0)=TRUE,"REQ","not listed in SMT"))</f>
        <v/>
      </c>
      <c r="I51" s="58"/>
      <c r="J51" s="29" t="str">
        <f>IF(VLOOKUP($A51,'SMT REQ Dates (PBI)'!$A$2:$AB$100,14,0)=FALSE,"",IF(VLOOKUP($A51,'SMT REQ Dates (PBI)'!$A$2:$AB$100,14,0)=TRUE,"REQ","not listed in SMT"))</f>
        <v/>
      </c>
      <c r="K51" s="50" t="str">
        <f>IF(VLOOKUP($A51,'SMT REQ Dates (PBI)'!$A$2:$AB$100,15,0)=FALSE,"",IF(VLOOKUP($A51,'SMT REQ Dates (PBI)'!$A$2:$AB$100,15,0)=TRUE,"REQ","not listed in SMT"))</f>
        <v/>
      </c>
      <c r="L51" s="52" t="str">
        <f>IF(VLOOKUP($A51,'SMT REQ Dates (PBI)'!$A$2:$AB$100,12,0)=FALSE,"",IF(VLOOKUP($A51,'SMT REQ Dates (PBI)'!$A$2:$AB$100,12,0)=TRUE,"REQ","not listed in SMT"))</f>
        <v>REQ</v>
      </c>
      <c r="M51" s="29" t="str">
        <f>IF(VLOOKUP($A51,'SMT REQ Dates (PBI)'!$A$2:$AB$100,16,0)=FALSE,"",IF(VLOOKUP($A51,'SMT REQ Dates (PBI)'!$A$2:$AB$100,16,0)=TRUE,"REQ","not listed in SMT"))</f>
        <v>REQ</v>
      </c>
      <c r="N51" s="29" t="str">
        <f>IF(VLOOKUP($A51,'SMT REQ Dates (PBI)'!$A$2:$AB$100,17,0)=FALSE,"",IF(VLOOKUP($A51,'SMT REQ Dates (PBI)'!$A$2:$AB$100,17,0)=TRUE,"REQ","not listed in SMT"))</f>
        <v/>
      </c>
      <c r="O51" s="3" t="s">
        <v>177</v>
      </c>
      <c r="P51" s="3" t="s">
        <v>177</v>
      </c>
      <c r="Q51" s="61" t="s">
        <v>177</v>
      </c>
      <c r="R51" s="52" t="str">
        <f>IF(VLOOKUP($A51,'SMT REQ Dates (PBI)'!$A$2:$AB$100,19,0)=FALSE,"",IF(VLOOKUP($A51,'SMT REQ Dates (PBI)'!$A$2:$AB$100,19,0)=TRUE,"REQ","not listed in SMT"))</f>
        <v>REQ</v>
      </c>
      <c r="S51" s="29" t="str">
        <f>IF(VLOOKUP($A51,'SMT REQ Dates (PBI)'!$A$2:$AB$100,20,0)=FALSE,"",IF(VLOOKUP($A51,'SMT REQ Dates (PBI)'!$A$2:$AB$100,20,0)=TRUE,"REQ","not listed in SMT"))</f>
        <v/>
      </c>
      <c r="T51" s="3" t="s">
        <v>177</v>
      </c>
      <c r="U51" s="3" t="s">
        <v>177</v>
      </c>
      <c r="V51" s="3" t="s">
        <v>177</v>
      </c>
      <c r="W51" s="3" t="s">
        <v>177</v>
      </c>
      <c r="X51" s="3" t="s">
        <v>177</v>
      </c>
      <c r="Y51" s="3" t="s">
        <v>177</v>
      </c>
      <c r="Z51" s="64">
        <f>VLOOKUP($A51,'Tax Attributes'!$B$2:$Q$1708,16,0)-1</f>
        <v>2018</v>
      </c>
      <c r="AA51" s="12"/>
    </row>
    <row r="52" spans="1:27" s="32" customFormat="1" ht="39.950000000000003" customHeight="1" x14ac:dyDescent="0.25">
      <c r="A52" s="3">
        <v>66259</v>
      </c>
      <c r="B52" s="12" t="str">
        <f>VLOOKUP($A52,'SMT REQ Dates (PBI)'!$A$2:$AB$100,2,0)</f>
        <v>HELP Philadelphia V</v>
      </c>
      <c r="C52" s="34" t="str">
        <f>VLOOKUP($A52,'SMT REQ Dates (PBI)'!$A$2:$AB$100,3,0)</f>
        <v>HELP PA V LP</v>
      </c>
      <c r="D52" s="28" t="str">
        <f>VLOOKUP($A52,'SMT REQ Dates (PBI)'!$A$2:$AB$100,4,0)</f>
        <v>TD Banknorth 2014</v>
      </c>
      <c r="E52" s="28" t="str">
        <f>VLOOKUP($A52,'SMT REQ Dates (PBI)'!$A$2:$AB$100,5,0)</f>
        <v>H.E.L.P. Development Corp.</v>
      </c>
      <c r="F52" s="28" t="str">
        <f>VLOOKUP($A52,'SMT REQ Dates (PBI)'!$A$2:$AB$100,9,0)</f>
        <v>CohnReznick (Baltimore)</v>
      </c>
      <c r="G52" s="52" t="str">
        <f>VLOOKUP($A52,'SMT REQ Dates (PBI)'!$A$2:$AB$100,10,0)</f>
        <v>Audit &amp; Tax Return</v>
      </c>
      <c r="H52" s="50" t="str">
        <f>IF(VLOOKUP($A52,'SMT REQ Dates (PBI)'!$A$2:$AB$100,11,0)=FALSE,"",IF(VLOOKUP($A52,'SMT REQ Dates (PBI)'!$A$2:$AB$100,11,0)=TRUE,"REQ","not listed in SMT"))</f>
        <v/>
      </c>
      <c r="I52" s="58"/>
      <c r="J52" s="29" t="str">
        <f>IF(VLOOKUP($A52,'SMT REQ Dates (PBI)'!$A$2:$AB$100,14,0)=FALSE,"",IF(VLOOKUP($A52,'SMT REQ Dates (PBI)'!$A$2:$AB$100,14,0)=TRUE,"REQ","not listed in SMT"))</f>
        <v/>
      </c>
      <c r="K52" s="50" t="str">
        <f>IF(VLOOKUP($A52,'SMT REQ Dates (PBI)'!$A$2:$AB$100,15,0)=FALSE,"",IF(VLOOKUP($A52,'SMT REQ Dates (PBI)'!$A$2:$AB$100,15,0)=TRUE,"REQ","not listed in SMT"))</f>
        <v/>
      </c>
      <c r="L52" s="52" t="str">
        <f>IF(VLOOKUP($A52,'SMT REQ Dates (PBI)'!$A$2:$AB$100,12,0)=FALSE,"",IF(VLOOKUP($A52,'SMT REQ Dates (PBI)'!$A$2:$AB$100,12,0)=TRUE,"REQ","not listed in SMT"))</f>
        <v>REQ</v>
      </c>
      <c r="M52" s="29" t="str">
        <f>IF(VLOOKUP($A52,'SMT REQ Dates (PBI)'!$A$2:$AB$100,16,0)=FALSE,"",IF(VLOOKUP($A52,'SMT REQ Dates (PBI)'!$A$2:$AB$100,16,0)=TRUE,"REQ","not listed in SMT"))</f>
        <v>REQ</v>
      </c>
      <c r="N52" s="29" t="str">
        <f>IF(VLOOKUP($A52,'SMT REQ Dates (PBI)'!$A$2:$AB$100,17,0)=FALSE,"",IF(VLOOKUP($A52,'SMT REQ Dates (PBI)'!$A$2:$AB$100,17,0)=TRUE,"REQ","not listed in SMT"))</f>
        <v/>
      </c>
      <c r="O52" s="3" t="s">
        <v>177</v>
      </c>
      <c r="P52" s="3" t="s">
        <v>177</v>
      </c>
      <c r="Q52" s="61" t="s">
        <v>177</v>
      </c>
      <c r="R52" s="52" t="str">
        <f>IF(VLOOKUP($A52,'SMT REQ Dates (PBI)'!$A$2:$AB$100,19,0)=FALSE,"",IF(VLOOKUP($A52,'SMT REQ Dates (PBI)'!$A$2:$AB$100,19,0)=TRUE,"REQ","not listed in SMT"))</f>
        <v>REQ</v>
      </c>
      <c r="S52" s="29" t="str">
        <f>IF(VLOOKUP($A52,'SMT REQ Dates (PBI)'!$A$2:$AB$100,20,0)=FALSE,"",IF(VLOOKUP($A52,'SMT REQ Dates (PBI)'!$A$2:$AB$100,20,0)=TRUE,"REQ","not listed in SMT"))</f>
        <v/>
      </c>
      <c r="T52" s="3" t="s">
        <v>177</v>
      </c>
      <c r="U52" s="3" t="s">
        <v>177</v>
      </c>
      <c r="V52" s="3" t="s">
        <v>177</v>
      </c>
      <c r="W52" s="3" t="s">
        <v>177</v>
      </c>
      <c r="X52" s="3" t="s">
        <v>177</v>
      </c>
      <c r="Y52" s="3" t="s">
        <v>177</v>
      </c>
      <c r="Z52" s="64" t="s">
        <v>199</v>
      </c>
      <c r="AA52" s="12"/>
    </row>
    <row r="53" spans="1:27" s="32" customFormat="1" ht="39.950000000000003" customHeight="1" x14ac:dyDescent="0.25">
      <c r="A53" s="3">
        <v>65871</v>
      </c>
      <c r="B53" s="12" t="str">
        <f>VLOOKUP($A53,'SMT REQ Dates (PBI)'!$A$2:$AB$100,2,0)</f>
        <v>Impact Veterans &amp; Family Housing Center</v>
      </c>
      <c r="C53" s="34" t="str">
        <f>VLOOKUP($A53,'SMT REQ Dates (PBI)'!$A$2:$AB$100,3,0)</f>
        <v>1952 Allegheny Associates Limited Partnership</v>
      </c>
      <c r="D53" s="28" t="str">
        <f>VLOOKUP($A53,'SMT REQ Dates (PBI)'!$A$2:$AB$100,4,0)</f>
        <v>TD Banknorth 2014</v>
      </c>
      <c r="E53" s="28" t="str">
        <f>VLOOKUP($A53,'SMT REQ Dates (PBI)'!$A$2:$AB$100,5,0)</f>
        <v>Impact Services Corporation (PA)</v>
      </c>
      <c r="F53" s="28" t="str">
        <f>VLOOKUP($A53,'SMT REQ Dates (PBI)'!$A$2:$AB$100,9,0)</f>
        <v>Carter and Company CPA LLC</v>
      </c>
      <c r="G53" s="52" t="str">
        <f>VLOOKUP($A53,'SMT REQ Dates (PBI)'!$A$2:$AB$100,10,0)</f>
        <v>Audit &amp; Tax Return</v>
      </c>
      <c r="H53" s="50" t="str">
        <f>IF(VLOOKUP($A53,'SMT REQ Dates (PBI)'!$A$2:$AB$100,11,0)=FALSE,"",IF(VLOOKUP($A53,'SMT REQ Dates (PBI)'!$A$2:$AB$100,11,0)=TRUE,"REQ","not listed in SMT"))</f>
        <v/>
      </c>
      <c r="I53" s="58"/>
      <c r="J53" s="29" t="str">
        <f>IF(VLOOKUP($A53,'SMT REQ Dates (PBI)'!$A$2:$AB$100,14,0)=FALSE,"",IF(VLOOKUP($A53,'SMT REQ Dates (PBI)'!$A$2:$AB$100,14,0)=TRUE,"REQ","not listed in SMT"))</f>
        <v/>
      </c>
      <c r="K53" s="50" t="str">
        <f>IF(VLOOKUP($A53,'SMT REQ Dates (PBI)'!$A$2:$AB$100,15,0)=FALSE,"",IF(VLOOKUP($A53,'SMT REQ Dates (PBI)'!$A$2:$AB$100,15,0)=TRUE,"REQ","not listed in SMT"))</f>
        <v/>
      </c>
      <c r="L53" s="52" t="str">
        <f>IF(VLOOKUP($A53,'SMT REQ Dates (PBI)'!$A$2:$AB$100,12,0)=FALSE,"",IF(VLOOKUP($A53,'SMT REQ Dates (PBI)'!$A$2:$AB$100,12,0)=TRUE,"REQ","not listed in SMT"))</f>
        <v>REQ</v>
      </c>
      <c r="M53" s="29" t="str">
        <f>IF(VLOOKUP($A53,'SMT REQ Dates (PBI)'!$A$2:$AB$100,16,0)=FALSE,"",IF(VLOOKUP($A53,'SMT REQ Dates (PBI)'!$A$2:$AB$100,16,0)=TRUE,"REQ","not listed in SMT"))</f>
        <v>REQ</v>
      </c>
      <c r="N53" s="29" t="str">
        <f>IF(VLOOKUP($A53,'SMT REQ Dates (PBI)'!$A$2:$AB$100,17,0)=FALSE,"",IF(VLOOKUP($A53,'SMT REQ Dates (PBI)'!$A$2:$AB$100,17,0)=TRUE,"REQ","not listed in SMT"))</f>
        <v/>
      </c>
      <c r="O53" s="3" t="s">
        <v>177</v>
      </c>
      <c r="P53" s="3" t="s">
        <v>177</v>
      </c>
      <c r="Q53" s="61" t="s">
        <v>177</v>
      </c>
      <c r="R53" s="52" t="str">
        <f>IF(VLOOKUP($A53,'SMT REQ Dates (PBI)'!$A$2:$AB$100,19,0)=FALSE,"",IF(VLOOKUP($A53,'SMT REQ Dates (PBI)'!$A$2:$AB$100,19,0)=TRUE,"REQ","not listed in SMT"))</f>
        <v>REQ</v>
      </c>
      <c r="S53" s="29" t="str">
        <f>IF(VLOOKUP($A53,'SMT REQ Dates (PBI)'!$A$2:$AB$100,20,0)=FALSE,"",IF(VLOOKUP($A53,'SMT REQ Dates (PBI)'!$A$2:$AB$100,20,0)=TRUE,"REQ","not listed in SMT"))</f>
        <v/>
      </c>
      <c r="T53" s="3" t="s">
        <v>177</v>
      </c>
      <c r="U53" s="3" t="s">
        <v>177</v>
      </c>
      <c r="V53" s="3" t="s">
        <v>177</v>
      </c>
      <c r="W53" s="3" t="s">
        <v>177</v>
      </c>
      <c r="X53" s="3" t="s">
        <v>177</v>
      </c>
      <c r="Y53" s="3" t="s">
        <v>177</v>
      </c>
      <c r="Z53" s="64">
        <f>VLOOKUP($A53,'Tax Attributes'!$B$2:$Q$1708,16,0)-1</f>
        <v>2020</v>
      </c>
      <c r="AA53" s="12"/>
    </row>
    <row r="54" spans="1:27" s="32" customFormat="1" ht="39.950000000000003" customHeight="1" x14ac:dyDescent="0.25">
      <c r="A54" s="3">
        <v>66308</v>
      </c>
      <c r="B54" s="12" t="str">
        <f>VLOOKUP($A54,'SMT REQ Dates (PBI)'!$A$2:$AB$100,2,0)</f>
        <v>Branch Street Revival</v>
      </c>
      <c r="C54" s="34" t="str">
        <f>VLOOKUP($A54,'SMT REQ Dates (PBI)'!$A$2:$AB$100,3,0)</f>
        <v>Branch Blackstone Limited Partnership</v>
      </c>
      <c r="D54" s="28" t="str">
        <f>VLOOKUP($A54,'SMT REQ Dates (PBI)'!$A$2:$AB$100,4,0)</f>
        <v>TD Banknorth 2014</v>
      </c>
      <c r="E54" s="28" t="str">
        <f>VLOOKUP($A54,'SMT REQ Dates (PBI)'!$A$2:$AB$100,5,0)</f>
        <v>Pawtucket Central Falls Development Corporation</v>
      </c>
      <c r="F54" s="28" t="str">
        <f>VLOOKUP($A54,'SMT REQ Dates (PBI)'!$A$2:$AB$100,9,0)</f>
        <v>Damiano, Burk &amp; Nuttall, P.C.</v>
      </c>
      <c r="G54" s="52" t="str">
        <f>VLOOKUP($A54,'SMT REQ Dates (PBI)'!$A$2:$AB$100,10,0)</f>
        <v>Audit &amp; Tax Return</v>
      </c>
      <c r="H54" s="50" t="str">
        <f>IF(VLOOKUP($A54,'SMT REQ Dates (PBI)'!$A$2:$AB$100,11,0)=FALSE,"",IF(VLOOKUP($A54,'SMT REQ Dates (PBI)'!$A$2:$AB$100,11,0)=TRUE,"REQ","not listed in SMT"))</f>
        <v/>
      </c>
      <c r="I54" s="58"/>
      <c r="J54" s="29" t="str">
        <f>IF(VLOOKUP($A54,'SMT REQ Dates (PBI)'!$A$2:$AB$100,14,0)=FALSE,"",IF(VLOOKUP($A54,'SMT REQ Dates (PBI)'!$A$2:$AB$100,14,0)=TRUE,"REQ","not listed in SMT"))</f>
        <v/>
      </c>
      <c r="K54" s="50" t="str">
        <f>IF(VLOOKUP($A54,'SMT REQ Dates (PBI)'!$A$2:$AB$100,15,0)=FALSE,"",IF(VLOOKUP($A54,'SMT REQ Dates (PBI)'!$A$2:$AB$100,15,0)=TRUE,"REQ","not listed in SMT"))</f>
        <v/>
      </c>
      <c r="L54" s="52" t="str">
        <f>IF(VLOOKUP($A54,'SMT REQ Dates (PBI)'!$A$2:$AB$100,12,0)=FALSE,"",IF(VLOOKUP($A54,'SMT REQ Dates (PBI)'!$A$2:$AB$100,12,0)=TRUE,"REQ","not listed in SMT"))</f>
        <v>REQ</v>
      </c>
      <c r="M54" s="29" t="str">
        <f>IF(VLOOKUP($A54,'SMT REQ Dates (PBI)'!$A$2:$AB$100,16,0)=FALSE,"",IF(VLOOKUP($A54,'SMT REQ Dates (PBI)'!$A$2:$AB$100,16,0)=TRUE,"REQ","not listed in SMT"))</f>
        <v>REQ</v>
      </c>
      <c r="N54" s="29" t="str">
        <f>IF(VLOOKUP($A54,'SMT REQ Dates (PBI)'!$A$2:$AB$100,17,0)=FALSE,"",IF(VLOOKUP($A54,'SMT REQ Dates (PBI)'!$A$2:$AB$100,17,0)=TRUE,"REQ","not listed in SMT"))</f>
        <v/>
      </c>
      <c r="O54" s="3" t="s">
        <v>177</v>
      </c>
      <c r="P54" s="3" t="s">
        <v>177</v>
      </c>
      <c r="Q54" s="61" t="s">
        <v>177</v>
      </c>
      <c r="R54" s="52" t="str">
        <f>IF(VLOOKUP($A54,'SMT REQ Dates (PBI)'!$A$2:$AB$100,19,0)=FALSE,"",IF(VLOOKUP($A54,'SMT REQ Dates (PBI)'!$A$2:$AB$100,19,0)=TRUE,"REQ","not listed in SMT"))</f>
        <v>REQ</v>
      </c>
      <c r="S54" s="29" t="str">
        <f>IF(VLOOKUP($A54,'SMT REQ Dates (PBI)'!$A$2:$AB$100,20,0)=FALSE,"",IF(VLOOKUP($A54,'SMT REQ Dates (PBI)'!$A$2:$AB$100,20,0)=TRUE,"REQ","not listed in SMT"))</f>
        <v>REQ</v>
      </c>
      <c r="T54" s="3" t="s">
        <v>177</v>
      </c>
      <c r="U54" s="3" t="s">
        <v>177</v>
      </c>
      <c r="V54" s="3" t="s">
        <v>177</v>
      </c>
      <c r="W54" s="3" t="s">
        <v>177</v>
      </c>
      <c r="X54" s="3" t="s">
        <v>177</v>
      </c>
      <c r="Y54" s="3" t="s">
        <v>177</v>
      </c>
      <c r="Z54" s="64">
        <f>VLOOKUP($A54,'Tax Attributes'!$B$2:$Q$1708,16,0)-1</f>
        <v>2018</v>
      </c>
      <c r="AA54" s="12"/>
    </row>
    <row r="55" spans="1:27" s="32" customFormat="1" ht="39.950000000000003" customHeight="1" x14ac:dyDescent="0.25">
      <c r="A55" s="3">
        <v>66049</v>
      </c>
      <c r="B55" s="12" t="str">
        <f>VLOOKUP($A55,'SMT REQ Dates (PBI)'!$A$2:$AB$100,2,0)</f>
        <v>Freedom Village at Westampton</v>
      </c>
      <c r="C55" s="34" t="str">
        <f>VLOOKUP($A55,'SMT REQ Dates (PBI)'!$A$2:$AB$100,3,0)</f>
        <v>Project Freedom at Westampton Urban Renewal, L.P.</v>
      </c>
      <c r="D55" s="28" t="str">
        <f>VLOOKUP($A55,'SMT REQ Dates (PBI)'!$A$2:$AB$100,4,0)</f>
        <v>TD Banknorth 2014</v>
      </c>
      <c r="E55" s="28" t="str">
        <f>VLOOKUP($A55,'SMT REQ Dates (PBI)'!$A$2:$AB$100,5,0)</f>
        <v>Project Freedom, Inc.</v>
      </c>
      <c r="F55" s="28" t="str">
        <f>VLOOKUP($A55,'SMT REQ Dates (PBI)'!$A$2:$AB$100,9,0)</f>
        <v>Novogradac &amp; Company LLP (New Jersey)</v>
      </c>
      <c r="G55" s="52" t="str">
        <f>VLOOKUP($A55,'SMT REQ Dates (PBI)'!$A$2:$AB$100,10,0)</f>
        <v>Audit &amp; Tax Return</v>
      </c>
      <c r="H55" s="50" t="str">
        <f>IF(VLOOKUP($A55,'SMT REQ Dates (PBI)'!$A$2:$AB$100,11,0)=FALSE,"",IF(VLOOKUP($A55,'SMT REQ Dates (PBI)'!$A$2:$AB$100,11,0)=TRUE,"REQ","not listed in SMT"))</f>
        <v/>
      </c>
      <c r="I55" s="58"/>
      <c r="J55" s="29" t="str">
        <f>IF(VLOOKUP($A55,'SMT REQ Dates (PBI)'!$A$2:$AB$100,14,0)=FALSE,"",IF(VLOOKUP($A55,'SMT REQ Dates (PBI)'!$A$2:$AB$100,14,0)=TRUE,"REQ","not listed in SMT"))</f>
        <v/>
      </c>
      <c r="K55" s="50" t="str">
        <f>IF(VLOOKUP($A55,'SMT REQ Dates (PBI)'!$A$2:$AB$100,15,0)=FALSE,"",IF(VLOOKUP($A55,'SMT REQ Dates (PBI)'!$A$2:$AB$100,15,0)=TRUE,"REQ","not listed in SMT"))</f>
        <v/>
      </c>
      <c r="L55" s="52" t="str">
        <f>IF(VLOOKUP($A55,'SMT REQ Dates (PBI)'!$A$2:$AB$100,12,0)=FALSE,"",IF(VLOOKUP($A55,'SMT REQ Dates (PBI)'!$A$2:$AB$100,12,0)=TRUE,"REQ","not listed in SMT"))</f>
        <v>REQ</v>
      </c>
      <c r="M55" s="29" t="str">
        <f>IF(VLOOKUP($A55,'SMT REQ Dates (PBI)'!$A$2:$AB$100,16,0)=FALSE,"",IF(VLOOKUP($A55,'SMT REQ Dates (PBI)'!$A$2:$AB$100,16,0)=TRUE,"REQ","not listed in SMT"))</f>
        <v>REQ</v>
      </c>
      <c r="N55" s="29" t="str">
        <f>IF(VLOOKUP($A55,'SMT REQ Dates (PBI)'!$A$2:$AB$100,17,0)=FALSE,"",IF(VLOOKUP($A55,'SMT REQ Dates (PBI)'!$A$2:$AB$100,17,0)=TRUE,"REQ","not listed in SMT"))</f>
        <v/>
      </c>
      <c r="O55" s="3" t="s">
        <v>177</v>
      </c>
      <c r="P55" s="3" t="s">
        <v>177</v>
      </c>
      <c r="Q55" s="61" t="s">
        <v>177</v>
      </c>
      <c r="R55" s="52" t="str">
        <f>IF(VLOOKUP($A55,'SMT REQ Dates (PBI)'!$A$2:$AB$100,19,0)=FALSE,"",IF(VLOOKUP($A55,'SMT REQ Dates (PBI)'!$A$2:$AB$100,19,0)=TRUE,"REQ","not listed in SMT"))</f>
        <v>REQ</v>
      </c>
      <c r="S55" s="29" t="str">
        <f>IF(VLOOKUP($A55,'SMT REQ Dates (PBI)'!$A$2:$AB$100,20,0)=FALSE,"",IF(VLOOKUP($A55,'SMT REQ Dates (PBI)'!$A$2:$AB$100,20,0)=TRUE,"REQ","not listed in SMT"))</f>
        <v/>
      </c>
      <c r="T55" s="3" t="s">
        <v>177</v>
      </c>
      <c r="U55" s="3" t="s">
        <v>177</v>
      </c>
      <c r="V55" s="3" t="s">
        <v>177</v>
      </c>
      <c r="W55" s="3" t="s">
        <v>177</v>
      </c>
      <c r="X55" s="3" t="s">
        <v>177</v>
      </c>
      <c r="Y55" s="3" t="s">
        <v>177</v>
      </c>
      <c r="Z55" s="64">
        <f>VLOOKUP($A55,'Tax Attributes'!$B$2:$Q$1708,16,0)-1</f>
        <v>2021</v>
      </c>
      <c r="AA55" s="12"/>
    </row>
    <row r="56" spans="1:27" s="32" customFormat="1" ht="39.950000000000003" customHeight="1" x14ac:dyDescent="0.25">
      <c r="A56" s="3">
        <v>67007</v>
      </c>
      <c r="B56" s="12" t="str">
        <f>VLOOKUP($A56,'SMT REQ Dates (PBI)'!$A$2:$AB$100,2,0)</f>
        <v>Freedom Village at Westampton  II</v>
      </c>
      <c r="C56" s="34" t="str">
        <f>VLOOKUP($A56,'SMT REQ Dates (PBI)'!$A$2:$AB$100,3,0)</f>
        <v>Project Freedom at Westampton Urban Renewal II, LP</v>
      </c>
      <c r="D56" s="28" t="str">
        <f>VLOOKUP($A56,'SMT REQ Dates (PBI)'!$A$2:$AB$100,4,0)</f>
        <v>TD Banknorth 2014</v>
      </c>
      <c r="E56" s="28" t="str">
        <f>VLOOKUP($A56,'SMT REQ Dates (PBI)'!$A$2:$AB$100,5,0)</f>
        <v>Project Freedom, Inc.</v>
      </c>
      <c r="F56" s="28" t="str">
        <f>VLOOKUP($A56,'SMT REQ Dates (PBI)'!$A$2:$AB$100,9,0)</f>
        <v>Novogradac &amp; Company LLP (New Jersey)</v>
      </c>
      <c r="G56" s="52" t="str">
        <f>VLOOKUP($A56,'SMT REQ Dates (PBI)'!$A$2:$AB$100,10,0)</f>
        <v>Audit &amp; Tax Return</v>
      </c>
      <c r="H56" s="50" t="str">
        <f>IF(VLOOKUP($A56,'SMT REQ Dates (PBI)'!$A$2:$AB$100,11,0)=FALSE,"",IF(VLOOKUP($A56,'SMT REQ Dates (PBI)'!$A$2:$AB$100,11,0)=TRUE,"REQ","not listed in SMT"))</f>
        <v/>
      </c>
      <c r="I56" s="58"/>
      <c r="J56" s="29" t="str">
        <f>IF(VLOOKUP($A56,'SMT REQ Dates (PBI)'!$A$2:$AB$100,14,0)=FALSE,"",IF(VLOOKUP($A56,'SMT REQ Dates (PBI)'!$A$2:$AB$100,14,0)=TRUE,"REQ","not listed in SMT"))</f>
        <v/>
      </c>
      <c r="K56" s="50" t="str">
        <f>IF(VLOOKUP($A56,'SMT REQ Dates (PBI)'!$A$2:$AB$100,15,0)=FALSE,"",IF(VLOOKUP($A56,'SMT REQ Dates (PBI)'!$A$2:$AB$100,15,0)=TRUE,"REQ","not listed in SMT"))</f>
        <v/>
      </c>
      <c r="L56" s="52" t="str">
        <f>IF(VLOOKUP($A56,'SMT REQ Dates (PBI)'!$A$2:$AB$100,12,0)=FALSE,"",IF(VLOOKUP($A56,'SMT REQ Dates (PBI)'!$A$2:$AB$100,12,0)=TRUE,"REQ","not listed in SMT"))</f>
        <v>REQ</v>
      </c>
      <c r="M56" s="29" t="str">
        <f>IF(VLOOKUP($A56,'SMT REQ Dates (PBI)'!$A$2:$AB$100,16,0)=FALSE,"",IF(VLOOKUP($A56,'SMT REQ Dates (PBI)'!$A$2:$AB$100,16,0)=TRUE,"REQ","not listed in SMT"))</f>
        <v>REQ</v>
      </c>
      <c r="N56" s="29" t="str">
        <f>IF(VLOOKUP($A56,'SMT REQ Dates (PBI)'!$A$2:$AB$100,17,0)=FALSE,"",IF(VLOOKUP($A56,'SMT REQ Dates (PBI)'!$A$2:$AB$100,17,0)=TRUE,"REQ","not listed in SMT"))</f>
        <v/>
      </c>
      <c r="O56" s="3" t="s">
        <v>177</v>
      </c>
      <c r="P56" s="3" t="s">
        <v>177</v>
      </c>
      <c r="Q56" s="61" t="s">
        <v>177</v>
      </c>
      <c r="R56" s="52" t="str">
        <f>IF(VLOOKUP($A56,'SMT REQ Dates (PBI)'!$A$2:$AB$100,19,0)=FALSE,"",IF(VLOOKUP($A56,'SMT REQ Dates (PBI)'!$A$2:$AB$100,19,0)=TRUE,"REQ","not listed in SMT"))</f>
        <v>REQ</v>
      </c>
      <c r="S56" s="29" t="str">
        <f>IF(VLOOKUP($A56,'SMT REQ Dates (PBI)'!$A$2:$AB$100,20,0)=FALSE,"",IF(VLOOKUP($A56,'SMT REQ Dates (PBI)'!$A$2:$AB$100,20,0)=TRUE,"REQ","not listed in SMT"))</f>
        <v/>
      </c>
      <c r="T56" s="3" t="s">
        <v>177</v>
      </c>
      <c r="U56" s="3" t="s">
        <v>177</v>
      </c>
      <c r="V56" s="3" t="s">
        <v>177</v>
      </c>
      <c r="W56" s="3" t="s">
        <v>177</v>
      </c>
      <c r="X56" s="3" t="s">
        <v>177</v>
      </c>
      <c r="Y56" s="3" t="s">
        <v>177</v>
      </c>
      <c r="Z56" s="64" t="s">
        <v>199</v>
      </c>
      <c r="AA56" s="12"/>
    </row>
    <row r="57" spans="1:27" s="32" customFormat="1" ht="39.950000000000003" customHeight="1" x14ac:dyDescent="0.25">
      <c r="A57" s="3">
        <v>67784</v>
      </c>
      <c r="B57" s="12" t="str">
        <f>VLOOKUP($A57,'SMT REQ Dates (PBI)'!$A$2:$AB$100,2,0)</f>
        <v>Freedom Village at West Windsor</v>
      </c>
      <c r="C57" s="34" t="str">
        <f>VLOOKUP($A57,'SMT REQ Dates (PBI)'!$A$2:$AB$100,3,0)</f>
        <v>Project Freedom at West Windsor Urban Renewal, LP</v>
      </c>
      <c r="D57" s="28" t="str">
        <f>VLOOKUP($A57,'SMT REQ Dates (PBI)'!$A$2:$AB$100,4,0)</f>
        <v>TD Banknorth 2014</v>
      </c>
      <c r="E57" s="28" t="str">
        <f>VLOOKUP($A57,'SMT REQ Dates (PBI)'!$A$2:$AB$100,5,0)</f>
        <v>Project Freedom, Inc.</v>
      </c>
      <c r="F57" s="28" t="str">
        <f>VLOOKUP($A57,'SMT REQ Dates (PBI)'!$A$2:$AB$100,9,0)</f>
        <v>Novogradac &amp; Company LLP (New Jersey)</v>
      </c>
      <c r="G57" s="52" t="str">
        <f>VLOOKUP($A57,'SMT REQ Dates (PBI)'!$A$2:$AB$100,10,0)</f>
        <v>Audit &amp; Tax Return</v>
      </c>
      <c r="H57" s="50" t="str">
        <f>IF(VLOOKUP($A57,'SMT REQ Dates (PBI)'!$A$2:$AB$100,11,0)=FALSE,"",IF(VLOOKUP($A57,'SMT REQ Dates (PBI)'!$A$2:$AB$100,11,0)=TRUE,"REQ","not listed in SMT"))</f>
        <v/>
      </c>
      <c r="I57" s="58"/>
      <c r="J57" s="29" t="str">
        <f>IF(VLOOKUP($A57,'SMT REQ Dates (PBI)'!$A$2:$AB$100,14,0)=FALSE,"",IF(VLOOKUP($A57,'SMT REQ Dates (PBI)'!$A$2:$AB$100,14,0)=TRUE,"REQ","not listed in SMT"))</f>
        <v/>
      </c>
      <c r="K57" s="50" t="str">
        <f>IF(VLOOKUP($A57,'SMT REQ Dates (PBI)'!$A$2:$AB$100,15,0)=FALSE,"",IF(VLOOKUP($A57,'SMT REQ Dates (PBI)'!$A$2:$AB$100,15,0)=TRUE,"REQ","not listed in SMT"))</f>
        <v/>
      </c>
      <c r="L57" s="52" t="str">
        <f>IF(VLOOKUP($A57,'SMT REQ Dates (PBI)'!$A$2:$AB$100,12,0)=FALSE,"",IF(VLOOKUP($A57,'SMT REQ Dates (PBI)'!$A$2:$AB$100,12,0)=TRUE,"REQ","not listed in SMT"))</f>
        <v>REQ</v>
      </c>
      <c r="M57" s="29" t="str">
        <f>IF(VLOOKUP($A57,'SMT REQ Dates (PBI)'!$A$2:$AB$100,16,0)=FALSE,"",IF(VLOOKUP($A57,'SMT REQ Dates (PBI)'!$A$2:$AB$100,16,0)=TRUE,"REQ","not listed in SMT"))</f>
        <v>REQ</v>
      </c>
      <c r="N57" s="29" t="str">
        <f>IF(VLOOKUP($A57,'SMT REQ Dates (PBI)'!$A$2:$AB$100,17,0)=FALSE,"",IF(VLOOKUP($A57,'SMT REQ Dates (PBI)'!$A$2:$AB$100,17,0)=TRUE,"REQ","not listed in SMT"))</f>
        <v/>
      </c>
      <c r="O57" s="3" t="s">
        <v>177</v>
      </c>
      <c r="P57" s="3" t="s">
        <v>177</v>
      </c>
      <c r="Q57" s="61" t="s">
        <v>177</v>
      </c>
      <c r="R57" s="52" t="str">
        <f>IF(VLOOKUP($A57,'SMT REQ Dates (PBI)'!$A$2:$AB$100,19,0)=FALSE,"",IF(VLOOKUP($A57,'SMT REQ Dates (PBI)'!$A$2:$AB$100,19,0)=TRUE,"REQ","not listed in SMT"))</f>
        <v>REQ</v>
      </c>
      <c r="S57" s="29" t="str">
        <f>IF(VLOOKUP($A57,'SMT REQ Dates (PBI)'!$A$2:$AB$100,20,0)=FALSE,"",IF(VLOOKUP($A57,'SMT REQ Dates (PBI)'!$A$2:$AB$100,20,0)=TRUE,"REQ","not listed in SMT"))</f>
        <v/>
      </c>
      <c r="T57" s="3" t="s">
        <v>177</v>
      </c>
      <c r="U57" s="3" t="s">
        <v>177</v>
      </c>
      <c r="V57" s="3" t="s">
        <v>177</v>
      </c>
      <c r="W57" s="3" t="s">
        <v>177</v>
      </c>
      <c r="X57" s="3" t="s">
        <v>177</v>
      </c>
      <c r="Y57" s="3" t="s">
        <v>177</v>
      </c>
      <c r="Z57" s="64">
        <f>VLOOKUP($A57,'Tax Attributes'!$B$2:$Q$1708,16,0)-1</f>
        <v>2018</v>
      </c>
      <c r="AA57" s="12"/>
    </row>
    <row r="58" spans="1:27" s="32" customFormat="1" ht="39.950000000000003" customHeight="1" x14ac:dyDescent="0.25">
      <c r="A58" s="3">
        <v>67150</v>
      </c>
      <c r="B58" s="12" t="str">
        <f>VLOOKUP($A58,'SMT REQ Dates (PBI)'!$A$2:$AB$100,2,0)</f>
        <v>Southern Villas</v>
      </c>
      <c r="C58" s="34" t="str">
        <f>VLOOKUP($A58,'SMT REQ Dates (PBI)'!$A$2:$AB$100,3,0)</f>
        <v>Southern Villas, LLC</v>
      </c>
      <c r="D58" s="28" t="str">
        <f>VLOOKUP($A58,'SMT REQ Dates (PBI)'!$A$2:$AB$100,4,0)</f>
        <v>TD Banknorth 2014</v>
      </c>
      <c r="E58" s="28" t="str">
        <f>VLOOKUP($A58,'SMT REQ Dates (PBI)'!$A$2:$AB$100,5,0)</f>
        <v>St. Johns Housing Partnership, Inc.</v>
      </c>
      <c r="F58" s="28" t="str">
        <f>VLOOKUP($A58,'SMT REQ Dates (PBI)'!$A$2:$AB$100,9,0)</f>
        <v>Tidwell Group (Atlanta)</v>
      </c>
      <c r="G58" s="52" t="str">
        <f>VLOOKUP($A58,'SMT REQ Dates (PBI)'!$A$2:$AB$100,10,0)</f>
        <v>Audit &amp; Tax Return</v>
      </c>
      <c r="H58" s="50" t="str">
        <f>IF(VLOOKUP($A58,'SMT REQ Dates (PBI)'!$A$2:$AB$100,11,0)=FALSE,"",IF(VLOOKUP($A58,'SMT REQ Dates (PBI)'!$A$2:$AB$100,11,0)=TRUE,"REQ","not listed in SMT"))</f>
        <v/>
      </c>
      <c r="I58" s="58"/>
      <c r="J58" s="29" t="str">
        <f>IF(VLOOKUP($A58,'SMT REQ Dates (PBI)'!$A$2:$AB$100,14,0)=FALSE,"",IF(VLOOKUP($A58,'SMT REQ Dates (PBI)'!$A$2:$AB$100,14,0)=TRUE,"REQ","not listed in SMT"))</f>
        <v/>
      </c>
      <c r="K58" s="50" t="str">
        <f>IF(VLOOKUP($A58,'SMT REQ Dates (PBI)'!$A$2:$AB$100,15,0)=FALSE,"",IF(VLOOKUP($A58,'SMT REQ Dates (PBI)'!$A$2:$AB$100,15,0)=TRUE,"REQ","not listed in SMT"))</f>
        <v/>
      </c>
      <c r="L58" s="52" t="str">
        <f>IF(VLOOKUP($A58,'SMT REQ Dates (PBI)'!$A$2:$AB$100,12,0)=FALSE,"",IF(VLOOKUP($A58,'SMT REQ Dates (PBI)'!$A$2:$AB$100,12,0)=TRUE,"REQ","not listed in SMT"))</f>
        <v>REQ</v>
      </c>
      <c r="M58" s="29" t="str">
        <f>IF(VLOOKUP($A58,'SMT REQ Dates (PBI)'!$A$2:$AB$100,16,0)=FALSE,"",IF(VLOOKUP($A58,'SMT REQ Dates (PBI)'!$A$2:$AB$100,16,0)=TRUE,"REQ","not listed in SMT"))</f>
        <v>REQ</v>
      </c>
      <c r="N58" s="29" t="str">
        <f>IF(VLOOKUP($A58,'SMT REQ Dates (PBI)'!$A$2:$AB$100,17,0)=FALSE,"",IF(VLOOKUP($A58,'SMT REQ Dates (PBI)'!$A$2:$AB$100,17,0)=TRUE,"REQ","not listed in SMT"))</f>
        <v/>
      </c>
      <c r="O58" s="3" t="s">
        <v>177</v>
      </c>
      <c r="P58" s="3" t="s">
        <v>177</v>
      </c>
      <c r="Q58" s="61" t="s">
        <v>177</v>
      </c>
      <c r="R58" s="52" t="str">
        <f>IF(VLOOKUP($A58,'SMT REQ Dates (PBI)'!$A$2:$AB$100,19,0)=FALSE,"",IF(VLOOKUP($A58,'SMT REQ Dates (PBI)'!$A$2:$AB$100,19,0)=TRUE,"REQ","not listed in SMT"))</f>
        <v>REQ</v>
      </c>
      <c r="S58" s="29" t="str">
        <f>IF(VLOOKUP($A58,'SMT REQ Dates (PBI)'!$A$2:$AB$100,20,0)=FALSE,"",IF(VLOOKUP($A58,'SMT REQ Dates (PBI)'!$A$2:$AB$100,20,0)=TRUE,"REQ","not listed in SMT"))</f>
        <v/>
      </c>
      <c r="T58" s="3" t="s">
        <v>177</v>
      </c>
      <c r="U58" s="3" t="s">
        <v>177</v>
      </c>
      <c r="V58" s="3" t="s">
        <v>177</v>
      </c>
      <c r="W58" s="3" t="s">
        <v>177</v>
      </c>
      <c r="X58" s="3" t="s">
        <v>177</v>
      </c>
      <c r="Y58" s="3" t="s">
        <v>177</v>
      </c>
      <c r="Z58" s="64" t="s">
        <v>199</v>
      </c>
      <c r="AA58" s="12"/>
    </row>
    <row r="59" spans="1:27" s="32" customFormat="1" ht="39.950000000000003" customHeight="1" x14ac:dyDescent="0.25">
      <c r="A59" s="3">
        <v>67913</v>
      </c>
      <c r="B59" s="12" t="str">
        <f>VLOOKUP($A59,'SMT REQ Dates (PBI)'!$A$2:$AB$100,2,0)</f>
        <v>Maplewoods</v>
      </c>
      <c r="C59" s="34" t="str">
        <f>VLOOKUP($A59,'SMT REQ Dates (PBI)'!$A$2:$AB$100,3,0)</f>
        <v>Maplewood, L.P.</v>
      </c>
      <c r="D59" s="28" t="str">
        <f>VLOOKUP($A59,'SMT REQ Dates (PBI)'!$A$2:$AB$100,4,0)</f>
        <v>TD Banknorth 2014</v>
      </c>
      <c r="E59" s="28" t="str">
        <f>VLOOKUP($A59,'SMT REQ Dates (PBI)'!$A$2:$AB$100,5,0)</f>
        <v>SWAP, Inc.</v>
      </c>
      <c r="F59" s="28" t="str">
        <f>VLOOKUP($A59,'SMT REQ Dates (PBI)'!$A$2:$AB$100,9,0)</f>
        <v>PKF O’Connor Davies, LLP</v>
      </c>
      <c r="G59" s="52" t="str">
        <f>VLOOKUP($A59,'SMT REQ Dates (PBI)'!$A$2:$AB$100,10,0)</f>
        <v>Audit &amp; Tax Return</v>
      </c>
      <c r="H59" s="50" t="str">
        <f>IF(VLOOKUP($A59,'SMT REQ Dates (PBI)'!$A$2:$AB$100,11,0)=FALSE,"",IF(VLOOKUP($A59,'SMT REQ Dates (PBI)'!$A$2:$AB$100,11,0)=TRUE,"REQ","not listed in SMT"))</f>
        <v/>
      </c>
      <c r="I59" s="58"/>
      <c r="J59" s="29" t="str">
        <f>IF(VLOOKUP($A59,'SMT REQ Dates (PBI)'!$A$2:$AB$100,14,0)=FALSE,"",IF(VLOOKUP($A59,'SMT REQ Dates (PBI)'!$A$2:$AB$100,14,0)=TRUE,"REQ","not listed in SMT"))</f>
        <v/>
      </c>
      <c r="K59" s="50" t="str">
        <f>IF(VLOOKUP($A59,'SMT REQ Dates (PBI)'!$A$2:$AB$100,15,0)=FALSE,"",IF(VLOOKUP($A59,'SMT REQ Dates (PBI)'!$A$2:$AB$100,15,0)=TRUE,"REQ","not listed in SMT"))</f>
        <v/>
      </c>
      <c r="L59" s="52" t="str">
        <f>IF(VLOOKUP($A59,'SMT REQ Dates (PBI)'!$A$2:$AB$100,12,0)=FALSE,"",IF(VLOOKUP($A59,'SMT REQ Dates (PBI)'!$A$2:$AB$100,12,0)=TRUE,"REQ","not listed in SMT"))</f>
        <v>REQ</v>
      </c>
      <c r="M59" s="29" t="str">
        <f>IF(VLOOKUP($A59,'SMT REQ Dates (PBI)'!$A$2:$AB$100,16,0)=FALSE,"",IF(VLOOKUP($A59,'SMT REQ Dates (PBI)'!$A$2:$AB$100,16,0)=TRUE,"REQ","not listed in SMT"))</f>
        <v>REQ</v>
      </c>
      <c r="N59" s="29" t="str">
        <f>IF(VLOOKUP($A59,'SMT REQ Dates (PBI)'!$A$2:$AB$100,17,0)=FALSE,"",IF(VLOOKUP($A59,'SMT REQ Dates (PBI)'!$A$2:$AB$100,17,0)=TRUE,"REQ","not listed in SMT"))</f>
        <v/>
      </c>
      <c r="O59" s="3" t="s">
        <v>177</v>
      </c>
      <c r="P59" s="3" t="s">
        <v>177</v>
      </c>
      <c r="Q59" s="61" t="s">
        <v>177</v>
      </c>
      <c r="R59" s="52" t="str">
        <f>IF(VLOOKUP($A59,'SMT REQ Dates (PBI)'!$A$2:$AB$100,19,0)=FALSE,"",IF(VLOOKUP($A59,'SMT REQ Dates (PBI)'!$A$2:$AB$100,19,0)=TRUE,"REQ","not listed in SMT"))</f>
        <v>REQ</v>
      </c>
      <c r="S59" s="29" t="str">
        <f>IF(VLOOKUP($A59,'SMT REQ Dates (PBI)'!$A$2:$AB$100,20,0)=FALSE,"",IF(VLOOKUP($A59,'SMT REQ Dates (PBI)'!$A$2:$AB$100,20,0)=TRUE,"REQ","not listed in SMT"))</f>
        <v/>
      </c>
      <c r="T59" s="3" t="s">
        <v>177</v>
      </c>
      <c r="U59" s="3" t="s">
        <v>177</v>
      </c>
      <c r="V59" s="3" t="s">
        <v>177</v>
      </c>
      <c r="W59" s="3" t="s">
        <v>177</v>
      </c>
      <c r="X59" s="3" t="s">
        <v>177</v>
      </c>
      <c r="Y59" s="3" t="s">
        <v>177</v>
      </c>
      <c r="Z59" s="64">
        <f>VLOOKUP($A59,'Tax Attributes'!$B$2:$Q$1708,16,0)-1</f>
        <v>2018</v>
      </c>
      <c r="AA59" s="12"/>
    </row>
    <row r="60" spans="1:27" s="32" customFormat="1" ht="39.950000000000003" customHeight="1" x14ac:dyDescent="0.25">
      <c r="A60" s="3">
        <v>67285</v>
      </c>
      <c r="B60" s="12" t="str">
        <f>VLOOKUP($A60,'SMT REQ Dates (PBI)'!$A$2:$AB$100,2,0)</f>
        <v>New Park Ave</v>
      </c>
      <c r="C60" s="34" t="str">
        <f>VLOOKUP($A60,'SMT REQ Dates (PBI)'!$A$2:$AB$100,3,0)</f>
        <v>New Park TOD Limited Partnership</v>
      </c>
      <c r="D60" s="28" t="str">
        <f>VLOOKUP($A60,'SMT REQ Dates (PBI)'!$A$2:$AB$100,4,0)</f>
        <v>TD Banknorth 2014</v>
      </c>
      <c r="E60" s="28" t="str">
        <f>VLOOKUP($A60,'SMT REQ Dates (PBI)'!$A$2:$AB$100,5,0)</f>
        <v>Trout Brook Realty Advisors, Inc.</v>
      </c>
      <c r="F60" s="28" t="str">
        <f>VLOOKUP($A60,'SMT REQ Dates (PBI)'!$A$2:$AB$100,9,0)</f>
        <v>Maletta &amp; Company</v>
      </c>
      <c r="G60" s="52" t="str">
        <f>VLOOKUP($A60,'SMT REQ Dates (PBI)'!$A$2:$AB$100,10,0)</f>
        <v>Audit &amp; Tax Return</v>
      </c>
      <c r="H60" s="50" t="str">
        <f>IF(VLOOKUP($A60,'SMT REQ Dates (PBI)'!$A$2:$AB$100,11,0)=FALSE,"",IF(VLOOKUP($A60,'SMT REQ Dates (PBI)'!$A$2:$AB$100,11,0)=TRUE,"REQ","not listed in SMT"))</f>
        <v/>
      </c>
      <c r="I60" s="58"/>
      <c r="J60" s="29" t="str">
        <f>IF(VLOOKUP($A60,'SMT REQ Dates (PBI)'!$A$2:$AB$100,14,0)=FALSE,"",IF(VLOOKUP($A60,'SMT REQ Dates (PBI)'!$A$2:$AB$100,14,0)=TRUE,"REQ","not listed in SMT"))</f>
        <v/>
      </c>
      <c r="K60" s="50" t="str">
        <f>IF(VLOOKUP($A60,'SMT REQ Dates (PBI)'!$A$2:$AB$100,15,0)=FALSE,"",IF(VLOOKUP($A60,'SMT REQ Dates (PBI)'!$A$2:$AB$100,15,0)=TRUE,"REQ","not listed in SMT"))</f>
        <v/>
      </c>
      <c r="L60" s="52" t="str">
        <f>IF(VLOOKUP($A60,'SMT REQ Dates (PBI)'!$A$2:$AB$100,12,0)=FALSE,"",IF(VLOOKUP($A60,'SMT REQ Dates (PBI)'!$A$2:$AB$100,12,0)=TRUE,"REQ","not listed in SMT"))</f>
        <v>REQ</v>
      </c>
      <c r="M60" s="29" t="str">
        <f>IF(VLOOKUP($A60,'SMT REQ Dates (PBI)'!$A$2:$AB$100,16,0)=FALSE,"",IF(VLOOKUP($A60,'SMT REQ Dates (PBI)'!$A$2:$AB$100,16,0)=TRUE,"REQ","not listed in SMT"))</f>
        <v>REQ</v>
      </c>
      <c r="N60" s="29" t="str">
        <f>IF(VLOOKUP($A60,'SMT REQ Dates (PBI)'!$A$2:$AB$100,17,0)=FALSE,"",IF(VLOOKUP($A60,'SMT REQ Dates (PBI)'!$A$2:$AB$100,17,0)=TRUE,"REQ","not listed in SMT"))</f>
        <v/>
      </c>
      <c r="O60" s="3" t="s">
        <v>177</v>
      </c>
      <c r="P60" s="3" t="s">
        <v>177</v>
      </c>
      <c r="Q60" s="61" t="s">
        <v>177</v>
      </c>
      <c r="R60" s="52" t="str">
        <f>IF(VLOOKUP($A60,'SMT REQ Dates (PBI)'!$A$2:$AB$100,19,0)=FALSE,"",IF(VLOOKUP($A60,'SMT REQ Dates (PBI)'!$A$2:$AB$100,19,0)=TRUE,"REQ","not listed in SMT"))</f>
        <v>REQ</v>
      </c>
      <c r="S60" s="29" t="str">
        <f>IF(VLOOKUP($A60,'SMT REQ Dates (PBI)'!$A$2:$AB$100,20,0)=FALSE,"",IF(VLOOKUP($A60,'SMT REQ Dates (PBI)'!$A$2:$AB$100,20,0)=TRUE,"REQ","not listed in SMT"))</f>
        <v/>
      </c>
      <c r="T60" s="3" t="s">
        <v>177</v>
      </c>
      <c r="U60" s="3" t="s">
        <v>177</v>
      </c>
      <c r="V60" s="3" t="s">
        <v>177</v>
      </c>
      <c r="W60" s="3" t="s">
        <v>177</v>
      </c>
      <c r="X60" s="3" t="s">
        <v>177</v>
      </c>
      <c r="Y60" s="3" t="s">
        <v>177</v>
      </c>
      <c r="Z60" s="64">
        <f>VLOOKUP($A60,'Tax Attributes'!$B$2:$Q$1708,16,0)-1</f>
        <v>2018</v>
      </c>
      <c r="AA60" s="12"/>
    </row>
    <row r="61" spans="1:27" s="32" customFormat="1" ht="39.950000000000003" customHeight="1" x14ac:dyDescent="0.25">
      <c r="A61" s="3">
        <v>78067</v>
      </c>
      <c r="B61" s="12" t="str">
        <f>VLOOKUP($A61,'SMT REQ Dates (PBI)'!$A$2:$AB$100,2,0)</f>
        <v>Valley Brook Village II</v>
      </c>
      <c r="C61" s="34" t="str">
        <f>VLOOKUP($A61,'SMT REQ Dates (PBI)'!$A$2:$AB$100,3,0)</f>
        <v>VBV II LLC</v>
      </c>
      <c r="D61" s="28" t="str">
        <f>VLOOKUP($A61,'SMT REQ Dates (PBI)'!$A$2:$AB$100,4,0)</f>
        <v>TD Banknorth 2018</v>
      </c>
      <c r="E61" s="28" t="str">
        <f>VLOOKUP($A61,'SMT REQ Dates (PBI)'!$A$2:$AB$100,5,0)</f>
        <v>Affordable Housing &amp; Services Collaborative, Inc. (AHSC)</v>
      </c>
      <c r="F61" s="28" t="str">
        <f>VLOOKUP($A61,'SMT REQ Dates (PBI)'!$A$2:$AB$100,9,0)</f>
        <v>CohnReznick (Braintree/Danvers, MA)</v>
      </c>
      <c r="G61" s="52" t="str">
        <f>VLOOKUP($A61,'SMT REQ Dates (PBI)'!$A$2:$AB$100,10,0)</f>
        <v>Audit &amp; Tax Return</v>
      </c>
      <c r="H61" s="50" t="str">
        <f>IF(VLOOKUP($A61,'SMT REQ Dates (PBI)'!$A$2:$AB$100,11,0)=FALSE,"",IF(VLOOKUP($A61,'SMT REQ Dates (PBI)'!$A$2:$AB$100,11,0)=TRUE,"REQ","not listed in SMT"))</f>
        <v/>
      </c>
      <c r="I61" s="58"/>
      <c r="J61" s="29" t="str">
        <f>IF(VLOOKUP($A61,'SMT REQ Dates (PBI)'!$A$2:$AB$100,14,0)=FALSE,"",IF(VLOOKUP($A61,'SMT REQ Dates (PBI)'!$A$2:$AB$100,14,0)=TRUE,"REQ","not listed in SMT"))</f>
        <v/>
      </c>
      <c r="K61" s="50" t="str">
        <f>IF(VLOOKUP($A61,'SMT REQ Dates (PBI)'!$A$2:$AB$100,15,0)=FALSE,"",IF(VLOOKUP($A61,'SMT REQ Dates (PBI)'!$A$2:$AB$100,15,0)=TRUE,"REQ","not listed in SMT"))</f>
        <v/>
      </c>
      <c r="L61" s="52" t="str">
        <f>IF(VLOOKUP($A61,'SMT REQ Dates (PBI)'!$A$2:$AB$100,12,0)=FALSE,"",IF(VLOOKUP($A61,'SMT REQ Dates (PBI)'!$A$2:$AB$100,12,0)=TRUE,"REQ","not listed in SMT"))</f>
        <v>REQ</v>
      </c>
      <c r="M61" s="29" t="str">
        <f>IF(VLOOKUP($A61,'SMT REQ Dates (PBI)'!$A$2:$AB$100,16,0)=FALSE,"",IF(VLOOKUP($A61,'SMT REQ Dates (PBI)'!$A$2:$AB$100,16,0)=TRUE,"REQ","not listed in SMT"))</f>
        <v/>
      </c>
      <c r="N61" s="29" t="str">
        <f>IF(VLOOKUP($A61,'SMT REQ Dates (PBI)'!$A$2:$AB$100,17,0)=FALSE,"",IF(VLOOKUP($A61,'SMT REQ Dates (PBI)'!$A$2:$AB$100,17,0)=TRUE,"REQ","not listed in SMT"))</f>
        <v/>
      </c>
      <c r="O61" s="3" t="s">
        <v>177</v>
      </c>
      <c r="P61" s="3" t="s">
        <v>177</v>
      </c>
      <c r="Q61" s="61" t="s">
        <v>177</v>
      </c>
      <c r="R61" s="52" t="str">
        <f>IF(VLOOKUP($A61,'SMT REQ Dates (PBI)'!$A$2:$AB$100,19,0)=FALSE,"",IF(VLOOKUP($A61,'SMT REQ Dates (PBI)'!$A$2:$AB$100,19,0)=TRUE,"REQ","not listed in SMT"))</f>
        <v>REQ</v>
      </c>
      <c r="S61" s="29" t="str">
        <f>IF(VLOOKUP($A61,'SMT REQ Dates (PBI)'!$A$2:$AB$100,20,0)=FALSE,"",IF(VLOOKUP($A61,'SMT REQ Dates (PBI)'!$A$2:$AB$100,20,0)=TRUE,"REQ","not listed in SMT"))</f>
        <v/>
      </c>
      <c r="T61" s="3" t="s">
        <v>177</v>
      </c>
      <c r="U61" s="3" t="s">
        <v>177</v>
      </c>
      <c r="V61" s="3" t="s">
        <v>177</v>
      </c>
      <c r="W61" s="3" t="s">
        <v>177</v>
      </c>
      <c r="X61" s="3" t="s">
        <v>177</v>
      </c>
      <c r="Y61" s="3" t="s">
        <v>177</v>
      </c>
      <c r="Z61" s="64">
        <f>VLOOKUP($A61,'Tax Attributes'!$B$2:$Q$1708,16,0)-1</f>
        <v>2018</v>
      </c>
      <c r="AA61" s="12"/>
    </row>
    <row r="62" spans="1:27" s="32" customFormat="1" ht="39.950000000000003" customHeight="1" x14ac:dyDescent="0.25">
      <c r="A62" s="3">
        <v>67850</v>
      </c>
      <c r="B62" s="12" t="str">
        <f>VLOOKUP($A62,'SMT REQ Dates (PBI)'!$A$2:$AB$100,2,0)</f>
        <v>Susquehanna Square</v>
      </c>
      <c r="C62" s="34" t="str">
        <f>VLOOKUP($A62,'SMT REQ Dates (PBI)'!$A$2:$AB$100,3,0)</f>
        <v>Susquehanna Square Housing LP</v>
      </c>
      <c r="D62" s="28" t="str">
        <f>VLOOKUP($A62,'SMT REQ Dates (PBI)'!$A$2:$AB$100,4,0)</f>
        <v>TD Banknorth 2018</v>
      </c>
      <c r="E62" s="28" t="str">
        <f>VLOOKUP($A62,'SMT REQ Dates (PBI)'!$A$2:$AB$100,5,0)</f>
        <v>Community Ventures</v>
      </c>
      <c r="F62" s="28" t="str">
        <f>VLOOKUP($A62,'SMT REQ Dates (PBI)'!$A$2:$AB$100,9,0)</f>
        <v>Snyder, Daitz &amp; Company</v>
      </c>
      <c r="G62" s="52" t="str">
        <f>VLOOKUP($A62,'SMT REQ Dates (PBI)'!$A$2:$AB$100,10,0)</f>
        <v>Audit &amp; Tax Return</v>
      </c>
      <c r="H62" s="50" t="str">
        <f>IF(VLOOKUP($A62,'SMT REQ Dates (PBI)'!$A$2:$AB$100,11,0)=FALSE,"",IF(VLOOKUP($A62,'SMT REQ Dates (PBI)'!$A$2:$AB$100,11,0)=TRUE,"REQ","not listed in SMT"))</f>
        <v/>
      </c>
      <c r="I62" s="58"/>
      <c r="J62" s="29" t="str">
        <f>IF(VLOOKUP($A62,'SMT REQ Dates (PBI)'!$A$2:$AB$100,14,0)=FALSE,"",IF(VLOOKUP($A62,'SMT REQ Dates (PBI)'!$A$2:$AB$100,14,0)=TRUE,"REQ","not listed in SMT"))</f>
        <v/>
      </c>
      <c r="K62" s="50" t="str">
        <f>IF(VLOOKUP($A62,'SMT REQ Dates (PBI)'!$A$2:$AB$100,15,0)=FALSE,"",IF(VLOOKUP($A62,'SMT REQ Dates (PBI)'!$A$2:$AB$100,15,0)=TRUE,"REQ","not listed in SMT"))</f>
        <v/>
      </c>
      <c r="L62" s="52" t="str">
        <f>IF(VLOOKUP($A62,'SMT REQ Dates (PBI)'!$A$2:$AB$100,12,0)=FALSE,"",IF(VLOOKUP($A62,'SMT REQ Dates (PBI)'!$A$2:$AB$100,12,0)=TRUE,"REQ","not listed in SMT"))</f>
        <v>REQ</v>
      </c>
      <c r="M62" s="29" t="str">
        <f>IF(VLOOKUP($A62,'SMT REQ Dates (PBI)'!$A$2:$AB$100,16,0)=FALSE,"",IF(VLOOKUP($A62,'SMT REQ Dates (PBI)'!$A$2:$AB$100,16,0)=TRUE,"REQ","not listed in SMT"))</f>
        <v>REQ</v>
      </c>
      <c r="N62" s="29" t="str">
        <f>IF(VLOOKUP($A62,'SMT REQ Dates (PBI)'!$A$2:$AB$100,17,0)=FALSE,"",IF(VLOOKUP($A62,'SMT REQ Dates (PBI)'!$A$2:$AB$100,17,0)=TRUE,"REQ","not listed in SMT"))</f>
        <v/>
      </c>
      <c r="O62" s="3" t="s">
        <v>177</v>
      </c>
      <c r="P62" s="3" t="s">
        <v>177</v>
      </c>
      <c r="Q62" s="61" t="s">
        <v>177</v>
      </c>
      <c r="R62" s="52" t="str">
        <f>IF(VLOOKUP($A62,'SMT REQ Dates (PBI)'!$A$2:$AB$100,19,0)=FALSE,"",IF(VLOOKUP($A62,'SMT REQ Dates (PBI)'!$A$2:$AB$100,19,0)=TRUE,"REQ","not listed in SMT"))</f>
        <v>REQ</v>
      </c>
      <c r="S62" s="29" t="str">
        <f>IF(VLOOKUP($A62,'SMT REQ Dates (PBI)'!$A$2:$AB$100,20,0)=FALSE,"",IF(VLOOKUP($A62,'SMT REQ Dates (PBI)'!$A$2:$AB$100,20,0)=TRUE,"REQ","not listed in SMT"))</f>
        <v>REQ</v>
      </c>
      <c r="T62" s="3" t="s">
        <v>177</v>
      </c>
      <c r="U62" s="3" t="s">
        <v>177</v>
      </c>
      <c r="V62" s="3" t="s">
        <v>177</v>
      </c>
      <c r="W62" s="3" t="s">
        <v>177</v>
      </c>
      <c r="X62" s="3" t="s">
        <v>177</v>
      </c>
      <c r="Y62" s="3" t="s">
        <v>177</v>
      </c>
      <c r="Z62" s="64">
        <f>VLOOKUP($A62,'Tax Attributes'!$B$2:$Q$1708,16,0)-1</f>
        <v>2020</v>
      </c>
      <c r="AA62" s="12"/>
    </row>
    <row r="63" spans="1:27" s="32" customFormat="1" ht="39.950000000000003" customHeight="1" x14ac:dyDescent="0.25">
      <c r="A63" s="3">
        <v>78172</v>
      </c>
      <c r="B63" s="12" t="str">
        <f>VLOOKUP($A63,'SMT REQ Dates (PBI)'!$A$2:$AB$100,2,0)</f>
        <v>HELP Philadelphia VI</v>
      </c>
      <c r="C63" s="34" t="str">
        <f>VLOOKUP($A63,'SMT REQ Dates (PBI)'!$A$2:$AB$100,3,0)</f>
        <v>Help PA VI LP</v>
      </c>
      <c r="D63" s="28" t="str">
        <f>VLOOKUP($A63,'SMT REQ Dates (PBI)'!$A$2:$AB$100,4,0)</f>
        <v>TD Banknorth 2018</v>
      </c>
      <c r="E63" s="28" t="str">
        <f>VLOOKUP($A63,'SMT REQ Dates (PBI)'!$A$2:$AB$100,5,0)</f>
        <v>H.E.L.P. Development Corp.</v>
      </c>
      <c r="F63" s="28" t="str">
        <f>VLOOKUP($A63,'SMT REQ Dates (PBI)'!$A$2:$AB$100,9,0)</f>
        <v>CohnReznick (Baltimore)</v>
      </c>
      <c r="G63" s="52" t="str">
        <f>VLOOKUP($A63,'SMT REQ Dates (PBI)'!$A$2:$AB$100,10,0)</f>
        <v>Audit &amp; Tax Return</v>
      </c>
      <c r="H63" s="50" t="str">
        <f>IF(VLOOKUP($A63,'SMT REQ Dates (PBI)'!$A$2:$AB$100,11,0)=FALSE,"",IF(VLOOKUP($A63,'SMT REQ Dates (PBI)'!$A$2:$AB$100,11,0)=TRUE,"REQ","not listed in SMT"))</f>
        <v/>
      </c>
      <c r="I63" s="58"/>
      <c r="J63" s="29" t="str">
        <f>IF(VLOOKUP($A63,'SMT REQ Dates (PBI)'!$A$2:$AB$100,14,0)=FALSE,"",IF(VLOOKUP($A63,'SMT REQ Dates (PBI)'!$A$2:$AB$100,14,0)=TRUE,"REQ","not listed in SMT"))</f>
        <v/>
      </c>
      <c r="K63" s="50" t="str">
        <f>IF(VLOOKUP($A63,'SMT REQ Dates (PBI)'!$A$2:$AB$100,15,0)=FALSE,"",IF(VLOOKUP($A63,'SMT REQ Dates (PBI)'!$A$2:$AB$100,15,0)=TRUE,"REQ","not listed in SMT"))</f>
        <v/>
      </c>
      <c r="L63" s="52" t="str">
        <f>IF(VLOOKUP($A63,'SMT REQ Dates (PBI)'!$A$2:$AB$100,12,0)=FALSE,"",IF(VLOOKUP($A63,'SMT REQ Dates (PBI)'!$A$2:$AB$100,12,0)=TRUE,"REQ","not listed in SMT"))</f>
        <v>REQ</v>
      </c>
      <c r="M63" s="29" t="str">
        <f>IF(VLOOKUP($A63,'SMT REQ Dates (PBI)'!$A$2:$AB$100,16,0)=FALSE,"",IF(VLOOKUP($A63,'SMT REQ Dates (PBI)'!$A$2:$AB$100,16,0)=TRUE,"REQ","not listed in SMT"))</f>
        <v>REQ</v>
      </c>
      <c r="N63" s="29" t="str">
        <f>IF(VLOOKUP($A63,'SMT REQ Dates (PBI)'!$A$2:$AB$100,17,0)=FALSE,"",IF(VLOOKUP($A63,'SMT REQ Dates (PBI)'!$A$2:$AB$100,17,0)=TRUE,"REQ","not listed in SMT"))</f>
        <v/>
      </c>
      <c r="O63" s="3" t="s">
        <v>177</v>
      </c>
      <c r="P63" s="3" t="s">
        <v>177</v>
      </c>
      <c r="Q63" s="61" t="s">
        <v>177</v>
      </c>
      <c r="R63" s="52" t="str">
        <f>IF(VLOOKUP($A63,'SMT REQ Dates (PBI)'!$A$2:$AB$100,19,0)=FALSE,"",IF(VLOOKUP($A63,'SMT REQ Dates (PBI)'!$A$2:$AB$100,19,0)=TRUE,"REQ","not listed in SMT"))</f>
        <v>REQ</v>
      </c>
      <c r="S63" s="29" t="str">
        <f>IF(VLOOKUP($A63,'SMT REQ Dates (PBI)'!$A$2:$AB$100,20,0)=FALSE,"",IF(VLOOKUP($A63,'SMT REQ Dates (PBI)'!$A$2:$AB$100,20,0)=TRUE,"REQ","not listed in SMT"))</f>
        <v>REQ</v>
      </c>
      <c r="T63" s="3" t="s">
        <v>177</v>
      </c>
      <c r="U63" s="3" t="s">
        <v>177</v>
      </c>
      <c r="V63" s="3" t="s">
        <v>177</v>
      </c>
      <c r="W63" s="3" t="s">
        <v>177</v>
      </c>
      <c r="X63" s="3" t="s">
        <v>177</v>
      </c>
      <c r="Y63" s="3" t="s">
        <v>177</v>
      </c>
      <c r="Z63" s="64">
        <f>VLOOKUP($A63,'Tax Attributes'!$B$2:$Q$1708,16,0)-1</f>
        <v>2021</v>
      </c>
      <c r="AA63" s="12"/>
    </row>
    <row r="64" spans="1:27" s="32" customFormat="1" ht="39.950000000000003" customHeight="1" x14ac:dyDescent="0.25">
      <c r="A64" s="3">
        <v>78593</v>
      </c>
      <c r="B64" s="12" t="str">
        <f>VLOOKUP($A64,'SMT REQ Dates (PBI)'!$A$2:$AB$100,2,0)</f>
        <v>Casa Indiana</v>
      </c>
      <c r="C64" s="34" t="str">
        <f>VLOOKUP($A64,'SMT REQ Dates (PBI)'!$A$2:$AB$100,3,0)</f>
        <v>Casa Indiana LLC</v>
      </c>
      <c r="D64" s="28" t="str">
        <f>VLOOKUP($A64,'SMT REQ Dates (PBI)'!$A$2:$AB$100,4,0)</f>
        <v>TD Banknorth 2018</v>
      </c>
      <c r="E64" s="28" t="str">
        <f>VLOOKUP($A64,'SMT REQ Dates (PBI)'!$A$2:$AB$100,5,0)</f>
        <v>Hispanic Association of Contractors &amp; Enterprises Inc (HACE)</v>
      </c>
      <c r="F64" s="28" t="str">
        <f>VLOOKUP($A64,'SMT REQ Dates (PBI)'!$A$2:$AB$100,9,0)</f>
        <v>J. Miller &amp; Associates</v>
      </c>
      <c r="G64" s="52" t="str">
        <f>VLOOKUP($A64,'SMT REQ Dates (PBI)'!$A$2:$AB$100,10,0)</f>
        <v>Audit &amp; Tax Return</v>
      </c>
      <c r="H64" s="50" t="str">
        <f>IF(VLOOKUP($A64,'SMT REQ Dates (PBI)'!$A$2:$AB$100,11,0)=FALSE,"",IF(VLOOKUP($A64,'SMT REQ Dates (PBI)'!$A$2:$AB$100,11,0)=TRUE,"REQ","not listed in SMT"))</f>
        <v/>
      </c>
      <c r="I64" s="58"/>
      <c r="J64" s="29" t="str">
        <f>IF(VLOOKUP($A64,'SMT REQ Dates (PBI)'!$A$2:$AB$100,14,0)=FALSE,"",IF(VLOOKUP($A64,'SMT REQ Dates (PBI)'!$A$2:$AB$100,14,0)=TRUE,"REQ","not listed in SMT"))</f>
        <v/>
      </c>
      <c r="K64" s="50" t="str">
        <f>IF(VLOOKUP($A64,'SMT REQ Dates (PBI)'!$A$2:$AB$100,15,0)=FALSE,"",IF(VLOOKUP($A64,'SMT REQ Dates (PBI)'!$A$2:$AB$100,15,0)=TRUE,"REQ","not listed in SMT"))</f>
        <v/>
      </c>
      <c r="L64" s="52" t="str">
        <f>IF(VLOOKUP($A64,'SMT REQ Dates (PBI)'!$A$2:$AB$100,12,0)=FALSE,"",IF(VLOOKUP($A64,'SMT REQ Dates (PBI)'!$A$2:$AB$100,12,0)=TRUE,"REQ","not listed in SMT"))</f>
        <v>REQ</v>
      </c>
      <c r="M64" s="29" t="str">
        <f>IF(VLOOKUP($A64,'SMT REQ Dates (PBI)'!$A$2:$AB$100,16,0)=FALSE,"",IF(VLOOKUP($A64,'SMT REQ Dates (PBI)'!$A$2:$AB$100,16,0)=TRUE,"REQ","not listed in SMT"))</f>
        <v>REQ</v>
      </c>
      <c r="N64" s="29" t="str">
        <f>IF(VLOOKUP($A64,'SMT REQ Dates (PBI)'!$A$2:$AB$100,17,0)=FALSE,"",IF(VLOOKUP($A64,'SMT REQ Dates (PBI)'!$A$2:$AB$100,17,0)=TRUE,"REQ","not listed in SMT"))</f>
        <v/>
      </c>
      <c r="O64" s="3" t="s">
        <v>177</v>
      </c>
      <c r="P64" s="3" t="s">
        <v>177</v>
      </c>
      <c r="Q64" s="61" t="s">
        <v>177</v>
      </c>
      <c r="R64" s="52" t="str">
        <f>IF(VLOOKUP($A64,'SMT REQ Dates (PBI)'!$A$2:$AB$100,19,0)=FALSE,"",IF(VLOOKUP($A64,'SMT REQ Dates (PBI)'!$A$2:$AB$100,19,0)=TRUE,"REQ","not listed in SMT"))</f>
        <v>REQ</v>
      </c>
      <c r="S64" s="29" t="str">
        <f>IF(VLOOKUP($A64,'SMT REQ Dates (PBI)'!$A$2:$AB$100,20,0)=FALSE,"",IF(VLOOKUP($A64,'SMT REQ Dates (PBI)'!$A$2:$AB$100,20,0)=TRUE,"REQ","not listed in SMT"))</f>
        <v>REQ</v>
      </c>
      <c r="T64" s="3" t="s">
        <v>177</v>
      </c>
      <c r="U64" s="3" t="s">
        <v>177</v>
      </c>
      <c r="V64" s="3" t="s">
        <v>177</v>
      </c>
      <c r="W64" s="3" t="s">
        <v>177</v>
      </c>
      <c r="X64" s="3" t="s">
        <v>177</v>
      </c>
      <c r="Y64" s="3" t="s">
        <v>177</v>
      </c>
      <c r="Z64" s="64">
        <f>VLOOKUP($A64,'Tax Attributes'!$B$2:$Q$1708,16,0)-1</f>
        <v>2018</v>
      </c>
      <c r="AA64" s="12"/>
    </row>
    <row r="65" spans="1:27" s="32" customFormat="1" ht="39.950000000000003" customHeight="1" x14ac:dyDescent="0.25">
      <c r="A65" s="3">
        <v>79740</v>
      </c>
      <c r="B65" s="12" t="str">
        <f>VLOOKUP($A65,'SMT REQ Dates (PBI)'!$A$2:$AB$100,2,0)</f>
        <v>Elias Brookings Apartments</v>
      </c>
      <c r="C65" s="34" t="str">
        <f>VLOOKUP($A65,'SMT REQ Dates (PBI)'!$A$2:$AB$100,3,0)</f>
        <v>HC Brookings LLC</v>
      </c>
      <c r="D65" s="28" t="str">
        <f>VLOOKUP($A65,'SMT REQ Dates (PBI)'!$A$2:$AB$100,4,0)</f>
        <v>TD Banknorth 2018</v>
      </c>
      <c r="E65" s="28" t="str">
        <f>VLOOKUP($A65,'SMT REQ Dates (PBI)'!$A$2:$AB$100,5,0)</f>
        <v>Home City Development, Inc.</v>
      </c>
      <c r="F65" s="28" t="str">
        <f>VLOOKUP($A65,'SMT REQ Dates (PBI)'!$A$2:$AB$100,9,0)</f>
        <v>Flaherty Salmin CPAs</v>
      </c>
      <c r="G65" s="52" t="str">
        <f>VLOOKUP($A65,'SMT REQ Dates (PBI)'!$A$2:$AB$100,10,0)</f>
        <v>Audit &amp; Tax Return</v>
      </c>
      <c r="H65" s="50" t="str">
        <f>IF(VLOOKUP($A65,'SMT REQ Dates (PBI)'!$A$2:$AB$100,11,0)=FALSE,"",IF(VLOOKUP($A65,'SMT REQ Dates (PBI)'!$A$2:$AB$100,11,0)=TRUE,"REQ","not listed in SMT"))</f>
        <v>REQ</v>
      </c>
      <c r="I65" s="58"/>
      <c r="J65" s="29" t="str">
        <f>IF(VLOOKUP($A65,'SMT REQ Dates (PBI)'!$A$2:$AB$100,14,0)=FALSE,"",IF(VLOOKUP($A65,'SMT REQ Dates (PBI)'!$A$2:$AB$100,14,0)=TRUE,"REQ","not listed in SMT"))</f>
        <v/>
      </c>
      <c r="K65" s="50" t="str">
        <f>IF(VLOOKUP($A65,'SMT REQ Dates (PBI)'!$A$2:$AB$100,15,0)=FALSE,"",IF(VLOOKUP($A65,'SMT REQ Dates (PBI)'!$A$2:$AB$100,15,0)=TRUE,"REQ","not listed in SMT"))</f>
        <v/>
      </c>
      <c r="L65" s="52" t="str">
        <f>IF(VLOOKUP($A65,'SMT REQ Dates (PBI)'!$A$2:$AB$100,12,0)=FALSE,"",IF(VLOOKUP($A65,'SMT REQ Dates (PBI)'!$A$2:$AB$100,12,0)=TRUE,"REQ","not listed in SMT"))</f>
        <v>REQ</v>
      </c>
      <c r="M65" s="29" t="str">
        <f>IF(VLOOKUP($A65,'SMT REQ Dates (PBI)'!$A$2:$AB$100,16,0)=FALSE,"",IF(VLOOKUP($A65,'SMT REQ Dates (PBI)'!$A$2:$AB$100,16,0)=TRUE,"REQ","not listed in SMT"))</f>
        <v>REQ</v>
      </c>
      <c r="N65" s="29" t="str">
        <f>IF(VLOOKUP($A65,'SMT REQ Dates (PBI)'!$A$2:$AB$100,17,0)=FALSE,"",IF(VLOOKUP($A65,'SMT REQ Dates (PBI)'!$A$2:$AB$100,17,0)=TRUE,"REQ","not listed in SMT"))</f>
        <v>REQ</v>
      </c>
      <c r="O65" s="3" t="s">
        <v>177</v>
      </c>
      <c r="P65" s="3" t="s">
        <v>177</v>
      </c>
      <c r="Q65" s="61" t="s">
        <v>177</v>
      </c>
      <c r="R65" s="52" t="str">
        <f>IF(VLOOKUP($A65,'SMT REQ Dates (PBI)'!$A$2:$AB$100,19,0)=FALSE,"",IF(VLOOKUP($A65,'SMT REQ Dates (PBI)'!$A$2:$AB$100,19,0)=TRUE,"REQ","not listed in SMT"))</f>
        <v>REQ</v>
      </c>
      <c r="S65" s="29" t="str">
        <f>IF(VLOOKUP($A65,'SMT REQ Dates (PBI)'!$A$2:$AB$100,20,0)=FALSE,"",IF(VLOOKUP($A65,'SMT REQ Dates (PBI)'!$A$2:$AB$100,20,0)=TRUE,"REQ","not listed in SMT"))</f>
        <v>REQ</v>
      </c>
      <c r="T65" s="3" t="s">
        <v>177</v>
      </c>
      <c r="U65" s="3" t="s">
        <v>177</v>
      </c>
      <c r="V65" s="3" t="s">
        <v>177</v>
      </c>
      <c r="W65" s="3" t="s">
        <v>177</v>
      </c>
      <c r="X65" s="3" t="s">
        <v>177</v>
      </c>
      <c r="Y65" s="3" t="s">
        <v>177</v>
      </c>
      <c r="Z65" s="64">
        <f>VLOOKUP($A65,'Tax Attributes'!$B$2:$Q$1708,16,0)-1</f>
        <v>2021</v>
      </c>
      <c r="AA65" s="12"/>
    </row>
    <row r="66" spans="1:27" s="32" customFormat="1" ht="39.950000000000003" customHeight="1" x14ac:dyDescent="0.25">
      <c r="A66" s="3">
        <v>78858</v>
      </c>
      <c r="B66" s="12" t="str">
        <f>VLOOKUP($A66,'SMT REQ Dates (PBI)'!$A$2:$AB$100,2,0)</f>
        <v>Apartments at New Market West</v>
      </c>
      <c r="C66" s="34" t="str">
        <f>VLOOKUP($A66,'SMT REQ Dates (PBI)'!$A$2:$AB$100,3,0)</f>
        <v>New Market West LLC</v>
      </c>
      <c r="D66" s="28" t="str">
        <f>VLOOKUP($A66,'SMT REQ Dates (PBI)'!$A$2:$AB$100,4,0)</f>
        <v>TD Banknorth 2018</v>
      </c>
      <c r="E66" s="28" t="str">
        <f>VLOOKUP($A66,'SMT REQ Dates (PBI)'!$A$2:$AB$100,5,0)</f>
        <v>Mission First Housing Development Corporation</v>
      </c>
      <c r="F66" s="28" t="str">
        <f>VLOOKUP($A66,'SMT REQ Dates (PBI)'!$A$2:$AB$100,9,0)</f>
        <v>McKonly &amp; Asbury, LLP</v>
      </c>
      <c r="G66" s="52" t="str">
        <f>VLOOKUP($A66,'SMT REQ Dates (PBI)'!$A$2:$AB$100,10,0)</f>
        <v>Audit &amp; Tax Return</v>
      </c>
      <c r="H66" s="50" t="str">
        <f>IF(VLOOKUP($A66,'SMT REQ Dates (PBI)'!$A$2:$AB$100,11,0)=FALSE,"",IF(VLOOKUP($A66,'SMT REQ Dates (PBI)'!$A$2:$AB$100,11,0)=TRUE,"REQ","not listed in SMT"))</f>
        <v/>
      </c>
      <c r="I66" s="58"/>
      <c r="J66" s="29" t="str">
        <f>IF(VLOOKUP($A66,'SMT REQ Dates (PBI)'!$A$2:$AB$100,14,0)=FALSE,"",IF(VLOOKUP($A66,'SMT REQ Dates (PBI)'!$A$2:$AB$100,14,0)=TRUE,"REQ","not listed in SMT"))</f>
        <v/>
      </c>
      <c r="K66" s="50" t="str">
        <f>IF(VLOOKUP($A66,'SMT REQ Dates (PBI)'!$A$2:$AB$100,15,0)=FALSE,"",IF(VLOOKUP($A66,'SMT REQ Dates (PBI)'!$A$2:$AB$100,15,0)=TRUE,"REQ","not listed in SMT"))</f>
        <v/>
      </c>
      <c r="L66" s="52" t="str">
        <f>IF(VLOOKUP($A66,'SMT REQ Dates (PBI)'!$A$2:$AB$100,12,0)=FALSE,"",IF(VLOOKUP($A66,'SMT REQ Dates (PBI)'!$A$2:$AB$100,12,0)=TRUE,"REQ","not listed in SMT"))</f>
        <v>REQ</v>
      </c>
      <c r="M66" s="29" t="str">
        <f>IF(VLOOKUP($A66,'SMT REQ Dates (PBI)'!$A$2:$AB$100,16,0)=FALSE,"",IF(VLOOKUP($A66,'SMT REQ Dates (PBI)'!$A$2:$AB$100,16,0)=TRUE,"REQ","not listed in SMT"))</f>
        <v>REQ</v>
      </c>
      <c r="N66" s="29" t="str">
        <f>IF(VLOOKUP($A66,'SMT REQ Dates (PBI)'!$A$2:$AB$100,17,0)=FALSE,"",IF(VLOOKUP($A66,'SMT REQ Dates (PBI)'!$A$2:$AB$100,17,0)=TRUE,"REQ","not listed in SMT"))</f>
        <v/>
      </c>
      <c r="O66" s="3" t="s">
        <v>177</v>
      </c>
      <c r="P66" s="3" t="s">
        <v>177</v>
      </c>
      <c r="Q66" s="61" t="s">
        <v>177</v>
      </c>
      <c r="R66" s="52" t="str">
        <f>IF(VLOOKUP($A66,'SMT REQ Dates (PBI)'!$A$2:$AB$100,19,0)=FALSE,"",IF(VLOOKUP($A66,'SMT REQ Dates (PBI)'!$A$2:$AB$100,19,0)=TRUE,"REQ","not listed in SMT"))</f>
        <v>REQ</v>
      </c>
      <c r="S66" s="29" t="str">
        <f>IF(VLOOKUP($A66,'SMT REQ Dates (PBI)'!$A$2:$AB$100,20,0)=FALSE,"",IF(VLOOKUP($A66,'SMT REQ Dates (PBI)'!$A$2:$AB$100,20,0)=TRUE,"REQ","not listed in SMT"))</f>
        <v>REQ</v>
      </c>
      <c r="T66" s="3" t="s">
        <v>177</v>
      </c>
      <c r="U66" s="3" t="s">
        <v>177</v>
      </c>
      <c r="V66" s="3" t="s">
        <v>177</v>
      </c>
      <c r="W66" s="3" t="s">
        <v>177</v>
      </c>
      <c r="X66" s="3" t="s">
        <v>177</v>
      </c>
      <c r="Y66" s="3" t="s">
        <v>177</v>
      </c>
      <c r="Z66" s="64">
        <f>VLOOKUP($A66,'Tax Attributes'!$B$2:$Q$1708,16,0)-1</f>
        <v>2020</v>
      </c>
      <c r="AA66" s="12"/>
    </row>
    <row r="67" spans="1:27" s="32" customFormat="1" ht="39.950000000000003" customHeight="1" x14ac:dyDescent="0.25">
      <c r="A67" s="3">
        <v>78852</v>
      </c>
      <c r="B67" s="12" t="str">
        <f>VLOOKUP($A67,'SMT REQ Dates (PBI)'!$A$2:$AB$100,2,0)</f>
        <v>The Elms</v>
      </c>
      <c r="C67" s="34" t="str">
        <f>VLOOKUP($A67,'SMT REQ Dates (PBI)'!$A$2:$AB$100,3,0)</f>
        <v>Faxon LLC</v>
      </c>
      <c r="D67" s="28" t="str">
        <f>VLOOKUP($A67,'SMT REQ Dates (PBI)'!$A$2:$AB$100,4,0)</f>
        <v>TD Banknorth 2018</v>
      </c>
      <c r="E67" s="28" t="str">
        <f>VLOOKUP($A67,'SMT REQ Dates (PBI)'!$A$2:$AB$100,5,0)</f>
        <v>NHT-Enterprise</v>
      </c>
      <c r="F67" s="28" t="str">
        <f>VLOOKUP($A67,'SMT REQ Dates (PBI)'!$A$2:$AB$100,9,0)</f>
        <v>CohnReznick (Bethesda)</v>
      </c>
      <c r="G67" s="52" t="str">
        <f>VLOOKUP($A67,'SMT REQ Dates (PBI)'!$A$2:$AB$100,10,0)</f>
        <v>Audit &amp; Tax Return</v>
      </c>
      <c r="H67" s="50" t="str">
        <f>IF(VLOOKUP($A67,'SMT REQ Dates (PBI)'!$A$2:$AB$100,11,0)=FALSE,"",IF(VLOOKUP($A67,'SMT REQ Dates (PBI)'!$A$2:$AB$100,11,0)=TRUE,"REQ","not listed in SMT"))</f>
        <v/>
      </c>
      <c r="I67" s="58"/>
      <c r="J67" s="29" t="str">
        <f>IF(VLOOKUP($A67,'SMT REQ Dates (PBI)'!$A$2:$AB$100,14,0)=FALSE,"",IF(VLOOKUP($A67,'SMT REQ Dates (PBI)'!$A$2:$AB$100,14,0)=TRUE,"REQ","not listed in SMT"))</f>
        <v/>
      </c>
      <c r="K67" s="50" t="str">
        <f>IF(VLOOKUP($A67,'SMT REQ Dates (PBI)'!$A$2:$AB$100,15,0)=FALSE,"",IF(VLOOKUP($A67,'SMT REQ Dates (PBI)'!$A$2:$AB$100,15,0)=TRUE,"REQ","not listed in SMT"))</f>
        <v/>
      </c>
      <c r="L67" s="52" t="str">
        <f>IF(VLOOKUP($A67,'SMT REQ Dates (PBI)'!$A$2:$AB$100,12,0)=FALSE,"",IF(VLOOKUP($A67,'SMT REQ Dates (PBI)'!$A$2:$AB$100,12,0)=TRUE,"REQ","not listed in SMT"))</f>
        <v>REQ</v>
      </c>
      <c r="M67" s="29" t="str">
        <f>IF(VLOOKUP($A67,'SMT REQ Dates (PBI)'!$A$2:$AB$100,16,0)=FALSE,"",IF(VLOOKUP($A67,'SMT REQ Dates (PBI)'!$A$2:$AB$100,16,0)=TRUE,"REQ","not listed in SMT"))</f>
        <v>REQ</v>
      </c>
      <c r="N67" s="29" t="str">
        <f>IF(VLOOKUP($A67,'SMT REQ Dates (PBI)'!$A$2:$AB$100,17,0)=FALSE,"",IF(VLOOKUP($A67,'SMT REQ Dates (PBI)'!$A$2:$AB$100,17,0)=TRUE,"REQ","not listed in SMT"))</f>
        <v/>
      </c>
      <c r="O67" s="3" t="s">
        <v>177</v>
      </c>
      <c r="P67" s="3" t="s">
        <v>177</v>
      </c>
      <c r="Q67" s="61" t="s">
        <v>177</v>
      </c>
      <c r="R67" s="52" t="str">
        <f>IF(VLOOKUP($A67,'SMT REQ Dates (PBI)'!$A$2:$AB$100,19,0)=FALSE,"",IF(VLOOKUP($A67,'SMT REQ Dates (PBI)'!$A$2:$AB$100,19,0)=TRUE,"REQ","not listed in SMT"))</f>
        <v>REQ</v>
      </c>
      <c r="S67" s="29" t="str">
        <f>IF(VLOOKUP($A67,'SMT REQ Dates (PBI)'!$A$2:$AB$100,20,0)=FALSE,"",IF(VLOOKUP($A67,'SMT REQ Dates (PBI)'!$A$2:$AB$100,20,0)=TRUE,"REQ","not listed in SMT"))</f>
        <v/>
      </c>
      <c r="T67" s="3" t="s">
        <v>177</v>
      </c>
      <c r="U67" s="3" t="s">
        <v>177</v>
      </c>
      <c r="V67" s="3" t="s">
        <v>177</v>
      </c>
      <c r="W67" s="3" t="s">
        <v>177</v>
      </c>
      <c r="X67" s="3" t="s">
        <v>177</v>
      </c>
      <c r="Y67" s="3" t="s">
        <v>177</v>
      </c>
      <c r="Z67" s="64">
        <f>VLOOKUP($A67,'Tax Attributes'!$B$2:$Q$1708,16,0)-1</f>
        <v>2019</v>
      </c>
      <c r="AA67" s="12"/>
    </row>
    <row r="68" spans="1:27" s="32" customFormat="1" ht="39.950000000000003" customHeight="1" x14ac:dyDescent="0.25">
      <c r="A68" s="3">
        <v>68022</v>
      </c>
      <c r="B68" s="12" t="str">
        <f>VLOOKUP($A68,'SMT REQ Dates (PBI)'!$A$2:$AB$100,2,0)</f>
        <v>Landmark Place</v>
      </c>
      <c r="C68" s="34" t="str">
        <f>VLOOKUP($A68,'SMT REQ Dates (PBI)'!$A$2:$AB$100,3,0)</f>
        <v>Rondout and Kingston LP</v>
      </c>
      <c r="D68" s="28" t="str">
        <f>VLOOKUP($A68,'SMT REQ Dates (PBI)'!$A$2:$AB$100,4,0)</f>
        <v>TD Banknorth 2018</v>
      </c>
      <c r="E68" s="28" t="str">
        <f>VLOOKUP($A68,'SMT REQ Dates (PBI)'!$A$2:$AB$100,5,0)</f>
        <v>Rural Ulster Preservation Company (RUPCO)</v>
      </c>
      <c r="F68" s="28" t="str">
        <f>VLOOKUP($A68,'SMT REQ Dates (PBI)'!$A$2:$AB$100,9,0)</f>
        <v>EFPR Group</v>
      </c>
      <c r="G68" s="52" t="str">
        <f>VLOOKUP($A68,'SMT REQ Dates (PBI)'!$A$2:$AB$100,10,0)</f>
        <v>Audit &amp; Tax Return</v>
      </c>
      <c r="H68" s="50" t="str">
        <f>IF(VLOOKUP($A68,'SMT REQ Dates (PBI)'!$A$2:$AB$100,11,0)=FALSE,"",IF(VLOOKUP($A68,'SMT REQ Dates (PBI)'!$A$2:$AB$100,11,0)=TRUE,"REQ","not listed in SMT"))</f>
        <v/>
      </c>
      <c r="I68" s="58"/>
      <c r="J68" s="29" t="str">
        <f>IF(VLOOKUP($A68,'SMT REQ Dates (PBI)'!$A$2:$AB$100,14,0)=FALSE,"",IF(VLOOKUP($A68,'SMT REQ Dates (PBI)'!$A$2:$AB$100,14,0)=TRUE,"REQ","not listed in SMT"))</f>
        <v/>
      </c>
      <c r="K68" s="50" t="str">
        <f>IF(VLOOKUP($A68,'SMT REQ Dates (PBI)'!$A$2:$AB$100,15,0)=FALSE,"",IF(VLOOKUP($A68,'SMT REQ Dates (PBI)'!$A$2:$AB$100,15,0)=TRUE,"REQ","not listed in SMT"))</f>
        <v/>
      </c>
      <c r="L68" s="52" t="str">
        <f>IF(VLOOKUP($A68,'SMT REQ Dates (PBI)'!$A$2:$AB$100,12,0)=FALSE,"",IF(VLOOKUP($A68,'SMT REQ Dates (PBI)'!$A$2:$AB$100,12,0)=TRUE,"REQ","not listed in SMT"))</f>
        <v>REQ</v>
      </c>
      <c r="M68" s="29" t="str">
        <f>IF(VLOOKUP($A68,'SMT REQ Dates (PBI)'!$A$2:$AB$100,16,0)=FALSE,"",IF(VLOOKUP($A68,'SMT REQ Dates (PBI)'!$A$2:$AB$100,16,0)=TRUE,"REQ","not listed in SMT"))</f>
        <v>REQ</v>
      </c>
      <c r="N68" s="29" t="str">
        <f>IF(VLOOKUP($A68,'SMT REQ Dates (PBI)'!$A$2:$AB$100,17,0)=FALSE,"",IF(VLOOKUP($A68,'SMT REQ Dates (PBI)'!$A$2:$AB$100,17,0)=TRUE,"REQ","not listed in SMT"))</f>
        <v/>
      </c>
      <c r="O68" s="3" t="s">
        <v>177</v>
      </c>
      <c r="P68" s="3" t="s">
        <v>177</v>
      </c>
      <c r="Q68" s="61" t="s">
        <v>177</v>
      </c>
      <c r="R68" s="52" t="str">
        <f>IF(VLOOKUP($A68,'SMT REQ Dates (PBI)'!$A$2:$AB$100,19,0)=FALSE,"",IF(VLOOKUP($A68,'SMT REQ Dates (PBI)'!$A$2:$AB$100,19,0)=TRUE,"REQ","not listed in SMT"))</f>
        <v>REQ</v>
      </c>
      <c r="S68" s="29" t="str">
        <f>IF(VLOOKUP($A68,'SMT REQ Dates (PBI)'!$A$2:$AB$100,20,0)=FALSE,"",IF(VLOOKUP($A68,'SMT REQ Dates (PBI)'!$A$2:$AB$100,20,0)=TRUE,"REQ","not listed in SMT"))</f>
        <v>REQ</v>
      </c>
      <c r="T68" s="3" t="s">
        <v>177</v>
      </c>
      <c r="U68" s="3" t="s">
        <v>177</v>
      </c>
      <c r="V68" s="3" t="s">
        <v>177</v>
      </c>
      <c r="W68" s="3" t="s">
        <v>177</v>
      </c>
      <c r="X68" s="3" t="s">
        <v>177</v>
      </c>
      <c r="Y68" s="3" t="s">
        <v>177</v>
      </c>
      <c r="Z68" s="64">
        <f>VLOOKUP($A68,'Tax Attributes'!$B$2:$Q$1708,16,0)-1</f>
        <v>2021</v>
      </c>
      <c r="AA68" s="12"/>
    </row>
    <row r="69" spans="1:27" s="32" customFormat="1" ht="39.950000000000003" customHeight="1" x14ac:dyDescent="0.25">
      <c r="A69" s="3">
        <v>78243</v>
      </c>
      <c r="B69" s="12" t="str">
        <f>VLOOKUP($A69,'SMT REQ Dates (PBI)'!$A$2:$AB$100,2,0)</f>
        <v>8th and Berks</v>
      </c>
      <c r="C69" s="34" t="str">
        <f>VLOOKUP($A69,'SMT REQ Dates (PBI)'!$A$2:$AB$100,3,0)</f>
        <v>Berks Senior Living LP</v>
      </c>
      <c r="D69" s="28" t="str">
        <f>VLOOKUP($A69,'SMT REQ Dates (PBI)'!$A$2:$AB$100,4,0)</f>
        <v>TD Banknorth 2021</v>
      </c>
      <c r="E69" s="28" t="str">
        <f>VLOOKUP($A69,'SMT REQ Dates (PBI)'!$A$2:$AB$100,5,0)</f>
        <v>Asociacion de Puertorriquenos en Marcha, Inc.</v>
      </c>
      <c r="F69" s="28" t="str">
        <f>VLOOKUP($A69,'SMT REQ Dates (PBI)'!$A$2:$AB$100,9,0)</f>
        <v>Withum</v>
      </c>
      <c r="G69" s="52" t="str">
        <f>VLOOKUP($A69,'SMT REQ Dates (PBI)'!$A$2:$AB$100,10,0)</f>
        <v>Audit &amp; Tax Return</v>
      </c>
      <c r="H69" s="50" t="str">
        <f>IF(VLOOKUP($A69,'SMT REQ Dates (PBI)'!$A$2:$AB$100,11,0)=FALSE,"",IF(VLOOKUP($A69,'SMT REQ Dates (PBI)'!$A$2:$AB$100,11,0)=TRUE,"REQ","not listed in SMT"))</f>
        <v>REQ</v>
      </c>
      <c r="I69" s="58"/>
      <c r="J69" s="29" t="str">
        <f>IF(VLOOKUP($A69,'SMT REQ Dates (PBI)'!$A$2:$AB$100,14,0)=FALSE,"",IF(VLOOKUP($A69,'SMT REQ Dates (PBI)'!$A$2:$AB$100,14,0)=TRUE,"REQ","not listed in SMT"))</f>
        <v/>
      </c>
      <c r="K69" s="50" t="str">
        <f>IF(VLOOKUP($A69,'SMT REQ Dates (PBI)'!$A$2:$AB$100,15,0)=FALSE,"",IF(VLOOKUP($A69,'SMT REQ Dates (PBI)'!$A$2:$AB$100,15,0)=TRUE,"REQ","not listed in SMT"))</f>
        <v/>
      </c>
      <c r="L69" s="52" t="str">
        <f>IF(VLOOKUP($A69,'SMT REQ Dates (PBI)'!$A$2:$AB$100,12,0)=FALSE,"",IF(VLOOKUP($A69,'SMT REQ Dates (PBI)'!$A$2:$AB$100,12,0)=TRUE,"REQ","not listed in SMT"))</f>
        <v>REQ</v>
      </c>
      <c r="M69" s="29" t="str">
        <f>IF(VLOOKUP($A69,'SMT REQ Dates (PBI)'!$A$2:$AB$100,16,0)=FALSE,"",IF(VLOOKUP($A69,'SMT REQ Dates (PBI)'!$A$2:$AB$100,16,0)=TRUE,"REQ","not listed in SMT"))</f>
        <v>REQ</v>
      </c>
      <c r="N69" s="29" t="str">
        <f>IF(VLOOKUP($A69,'SMT REQ Dates (PBI)'!$A$2:$AB$100,17,0)=FALSE,"",IF(VLOOKUP($A69,'SMT REQ Dates (PBI)'!$A$2:$AB$100,17,0)=TRUE,"REQ","not listed in SMT"))</f>
        <v>REQ</v>
      </c>
      <c r="O69" s="3" t="s">
        <v>177</v>
      </c>
      <c r="P69" s="3" t="s">
        <v>177</v>
      </c>
      <c r="Q69" s="61" t="s">
        <v>177</v>
      </c>
      <c r="R69" s="52" t="str">
        <f>IF(VLOOKUP($A69,'SMT REQ Dates (PBI)'!$A$2:$AB$100,19,0)=FALSE,"",IF(VLOOKUP($A69,'SMT REQ Dates (PBI)'!$A$2:$AB$100,19,0)=TRUE,"REQ","not listed in SMT"))</f>
        <v>REQ</v>
      </c>
      <c r="S69" s="29" t="str">
        <f>IF(VLOOKUP($A69,'SMT REQ Dates (PBI)'!$A$2:$AB$100,20,0)=FALSE,"",IF(VLOOKUP($A69,'SMT REQ Dates (PBI)'!$A$2:$AB$100,20,0)=TRUE,"REQ","not listed in SMT"))</f>
        <v>REQ</v>
      </c>
      <c r="T69" s="3" t="s">
        <v>177</v>
      </c>
      <c r="U69" s="3" t="s">
        <v>177</v>
      </c>
      <c r="V69" s="3" t="s">
        <v>177</v>
      </c>
      <c r="W69" s="3" t="s">
        <v>177</v>
      </c>
      <c r="X69" s="3" t="s">
        <v>177</v>
      </c>
      <c r="Y69" s="3" t="s">
        <v>177</v>
      </c>
      <c r="Z69" s="64" t="s">
        <v>4654</v>
      </c>
      <c r="AA69" s="12"/>
    </row>
    <row r="70" spans="1:27" s="32" customFormat="1" ht="39.950000000000003" customHeight="1" x14ac:dyDescent="0.25">
      <c r="A70" s="3">
        <v>80495</v>
      </c>
      <c r="B70" s="12" t="str">
        <f>VLOOKUP($A70,'SMT REQ Dates (PBI)'!$A$2:$AB$100,2,0)</f>
        <v>Summer Hill Apartments</v>
      </c>
      <c r="C70" s="34" t="str">
        <f>VLOOKUP($A70,'SMT REQ Dates (PBI)'!$A$2:$AB$100,3,0)</f>
        <v>Summer Hill of Wayne II, LLC</v>
      </c>
      <c r="D70" s="28" t="str">
        <f>VLOOKUP($A70,'SMT REQ Dates (PBI)'!$A$2:$AB$100,4,0)</f>
        <v>TD Banknorth 2021</v>
      </c>
      <c r="E70" s="28" t="str">
        <f>VLOOKUP($A70,'SMT REQ Dates (PBI)'!$A$2:$AB$100,5,0)</f>
        <v>Christian Health Care</v>
      </c>
      <c r="F70" s="28" t="str">
        <f>VLOOKUP($A70,'SMT REQ Dates (PBI)'!$A$2:$AB$100,9,0)</f>
        <v>Novogradac &amp; Company LLP (New Jersey)</v>
      </c>
      <c r="G70" s="52" t="str">
        <f>VLOOKUP($A70,'SMT REQ Dates (PBI)'!$A$2:$AB$100,10,0)</f>
        <v>Tax Return Only</v>
      </c>
      <c r="H70" s="50" t="str">
        <f>IF(VLOOKUP($A70,'SMT REQ Dates (PBI)'!$A$2:$AB$100,11,0)=FALSE,"",IF(VLOOKUP($A70,'SMT REQ Dates (PBI)'!$A$2:$AB$100,11,0)=TRUE,"REQ","not listed in SMT"))</f>
        <v>REQ</v>
      </c>
      <c r="I70" s="58" t="s">
        <v>178</v>
      </c>
      <c r="J70" s="29" t="str">
        <f>IF(VLOOKUP($A70,'SMT REQ Dates (PBI)'!$A$2:$AB$100,14,0)=FALSE,"",IF(VLOOKUP($A70,'SMT REQ Dates (PBI)'!$A$2:$AB$100,14,0)=TRUE,"REQ","not listed in SMT"))</f>
        <v>REQ</v>
      </c>
      <c r="K70" s="50" t="str">
        <f>IF(VLOOKUP($A70,'SMT REQ Dates (PBI)'!$A$2:$AB$100,15,0)=FALSE,"",IF(VLOOKUP($A70,'SMT REQ Dates (PBI)'!$A$2:$AB$100,15,0)=TRUE,"REQ","not listed in SMT"))</f>
        <v/>
      </c>
      <c r="L70" s="52" t="str">
        <f>IF(VLOOKUP($A70,'SMT REQ Dates (PBI)'!$A$2:$AB$100,12,0)=FALSE,"",IF(VLOOKUP($A70,'SMT REQ Dates (PBI)'!$A$2:$AB$100,12,0)=TRUE,"REQ","not listed in SMT"))</f>
        <v/>
      </c>
      <c r="M70" s="29" t="str">
        <f>IF(VLOOKUP($A70,'SMT REQ Dates (PBI)'!$A$2:$AB$100,16,0)=FALSE,"",IF(VLOOKUP($A70,'SMT REQ Dates (PBI)'!$A$2:$AB$100,16,0)=TRUE,"REQ","not listed in SMT"))</f>
        <v/>
      </c>
      <c r="N70" s="29" t="str">
        <f>IF(VLOOKUP($A70,'SMT REQ Dates (PBI)'!$A$2:$AB$100,17,0)=FALSE,"",IF(VLOOKUP($A70,'SMT REQ Dates (PBI)'!$A$2:$AB$100,17,0)=TRUE,"REQ","not listed in SMT"))</f>
        <v/>
      </c>
      <c r="O70" s="3" t="s">
        <v>178</v>
      </c>
      <c r="P70" s="3"/>
      <c r="Q70" s="61"/>
      <c r="R70" s="52" t="str">
        <f>IF(VLOOKUP($A70,'SMT REQ Dates (PBI)'!$A$2:$AB$100,19,0)=FALSE,"",IF(VLOOKUP($A70,'SMT REQ Dates (PBI)'!$A$2:$AB$100,19,0)=TRUE,"REQ","not listed in SMT"))</f>
        <v>REQ</v>
      </c>
      <c r="S70" s="29" t="str">
        <f>IF(VLOOKUP($A70,'SMT REQ Dates (PBI)'!$A$2:$AB$100,20,0)=FALSE,"",IF(VLOOKUP($A70,'SMT REQ Dates (PBI)'!$A$2:$AB$100,20,0)=TRUE,"REQ","not listed in SMT"))</f>
        <v>REQ</v>
      </c>
      <c r="T70" s="3" t="s">
        <v>177</v>
      </c>
      <c r="U70" s="3" t="s">
        <v>177</v>
      </c>
      <c r="V70" s="3" t="s">
        <v>177</v>
      </c>
      <c r="W70" s="3" t="s">
        <v>177</v>
      </c>
      <c r="X70" s="3" t="s">
        <v>177</v>
      </c>
      <c r="Y70" s="3" t="s">
        <v>177</v>
      </c>
      <c r="Z70" s="64" t="s">
        <v>4654</v>
      </c>
      <c r="AA70" s="12"/>
    </row>
    <row r="71" spans="1:27" s="32" customFormat="1" ht="39.950000000000003" customHeight="1" x14ac:dyDescent="0.25">
      <c r="A71" s="3">
        <v>80406</v>
      </c>
      <c r="B71" s="12" t="str">
        <f>VLOOKUP($A71,'SMT REQ Dates (PBI)'!$A$2:$AB$100,2,0)</f>
        <v>Old First House</v>
      </c>
      <c r="C71" s="34" t="str">
        <f>VLOOKUP($A71,'SMT REQ Dates (PBI)'!$A$2:$AB$100,3,0)</f>
        <v>Old First House LP</v>
      </c>
      <c r="D71" s="28" t="str">
        <f>VLOOKUP($A71,'SMT REQ Dates (PBI)'!$A$2:$AB$100,4,0)</f>
        <v>TD Banknorth 2021</v>
      </c>
      <c r="E71" s="28" t="str">
        <f>VLOOKUP($A71,'SMT REQ Dates (PBI)'!$A$2:$AB$100,5,0)</f>
        <v>Community Ventures</v>
      </c>
      <c r="F71" s="28" t="str">
        <f>VLOOKUP($A71,'SMT REQ Dates (PBI)'!$A$2:$AB$100,9,0)</f>
        <v>Snyder, Daitz &amp; Company</v>
      </c>
      <c r="G71" s="52" t="str">
        <f>VLOOKUP($A71,'SMT REQ Dates (PBI)'!$A$2:$AB$100,10,0)</f>
        <v>Tax Return Only</v>
      </c>
      <c r="H71" s="50" t="str">
        <f>IF(VLOOKUP($A71,'SMT REQ Dates (PBI)'!$A$2:$AB$100,11,0)=FALSE,"",IF(VLOOKUP($A71,'SMT REQ Dates (PBI)'!$A$2:$AB$100,11,0)=TRUE,"REQ","not listed in SMT"))</f>
        <v>REQ</v>
      </c>
      <c r="I71" s="58" t="s">
        <v>178</v>
      </c>
      <c r="J71" s="29" t="str">
        <f>IF(VLOOKUP($A71,'SMT REQ Dates (PBI)'!$A$2:$AB$100,14,0)=FALSE,"",IF(VLOOKUP($A71,'SMT REQ Dates (PBI)'!$A$2:$AB$100,14,0)=TRUE,"REQ","not listed in SMT"))</f>
        <v>REQ</v>
      </c>
      <c r="K71" s="50" t="str">
        <f>IF(VLOOKUP($A71,'SMT REQ Dates (PBI)'!$A$2:$AB$100,15,0)=FALSE,"",IF(VLOOKUP($A71,'SMT REQ Dates (PBI)'!$A$2:$AB$100,15,0)=TRUE,"REQ","not listed in SMT"))</f>
        <v/>
      </c>
      <c r="L71" s="52" t="str">
        <f>IF(VLOOKUP($A71,'SMT REQ Dates (PBI)'!$A$2:$AB$100,12,0)=FALSE,"",IF(VLOOKUP($A71,'SMT REQ Dates (PBI)'!$A$2:$AB$100,12,0)=TRUE,"REQ","not listed in SMT"))</f>
        <v/>
      </c>
      <c r="M71" s="29" t="str">
        <f>IF(VLOOKUP($A71,'SMT REQ Dates (PBI)'!$A$2:$AB$100,16,0)=FALSE,"",IF(VLOOKUP($A71,'SMT REQ Dates (PBI)'!$A$2:$AB$100,16,0)=TRUE,"REQ","not listed in SMT"))</f>
        <v/>
      </c>
      <c r="N71" s="29" t="str">
        <f>IF(VLOOKUP($A71,'SMT REQ Dates (PBI)'!$A$2:$AB$100,17,0)=FALSE,"",IF(VLOOKUP($A71,'SMT REQ Dates (PBI)'!$A$2:$AB$100,17,0)=TRUE,"REQ","not listed in SMT"))</f>
        <v/>
      </c>
      <c r="O71" s="3" t="s">
        <v>178</v>
      </c>
      <c r="P71" s="3"/>
      <c r="Q71" s="61"/>
      <c r="R71" s="52" t="str">
        <f>IF(VLOOKUP($A71,'SMT REQ Dates (PBI)'!$A$2:$AB$100,19,0)=FALSE,"",IF(VLOOKUP($A71,'SMT REQ Dates (PBI)'!$A$2:$AB$100,19,0)=TRUE,"REQ","not listed in SMT"))</f>
        <v>REQ</v>
      </c>
      <c r="S71" s="29" t="str">
        <f>IF(VLOOKUP($A71,'SMT REQ Dates (PBI)'!$A$2:$AB$100,20,0)=FALSE,"",IF(VLOOKUP($A71,'SMT REQ Dates (PBI)'!$A$2:$AB$100,20,0)=TRUE,"REQ","not listed in SMT"))</f>
        <v>REQ</v>
      </c>
      <c r="T71" s="3" t="s">
        <v>177</v>
      </c>
      <c r="U71" s="3" t="s">
        <v>177</v>
      </c>
      <c r="V71" s="3" t="s">
        <v>177</v>
      </c>
      <c r="W71" s="3" t="s">
        <v>177</v>
      </c>
      <c r="X71" s="3" t="s">
        <v>177</v>
      </c>
      <c r="Y71" s="3" t="s">
        <v>177</v>
      </c>
      <c r="Z71" s="64" t="s">
        <v>4654</v>
      </c>
      <c r="AA71" s="12"/>
    </row>
    <row r="72" spans="1:27" s="32" customFormat="1" ht="39.950000000000003" customHeight="1" x14ac:dyDescent="0.25">
      <c r="A72" s="3">
        <v>81051</v>
      </c>
      <c r="B72" s="12" t="str">
        <f>VLOOKUP($A72,'SMT REQ Dates (PBI)'!$A$2:$AB$100,2,0)</f>
        <v>Scranton Main Senior Affordable Housing</v>
      </c>
      <c r="C72" s="34" t="str">
        <f>VLOOKUP($A72,'SMT REQ Dates (PBI)'!$A$2:$AB$100,3,0)</f>
        <v>Scranton Main LLC</v>
      </c>
      <c r="D72" s="28" t="str">
        <f>VLOOKUP($A72,'SMT REQ Dates (PBI)'!$A$2:$AB$100,4,0)</f>
        <v>TD Banknorth 2021</v>
      </c>
      <c r="E72" s="28" t="str">
        <f>VLOOKUP($A72,'SMT REQ Dates (PBI)'!$A$2:$AB$100,5,0)</f>
        <v>Falmouth Housing Corporation</v>
      </c>
      <c r="F72" s="28" t="str">
        <f>VLOOKUP($A72,'SMT REQ Dates (PBI)'!$A$2:$AB$100,9,0)</f>
        <v>CohnReznick (Boston)</v>
      </c>
      <c r="G72" s="52" t="str">
        <f>VLOOKUP($A72,'SMT REQ Dates (PBI)'!$A$2:$AB$100,10,0)</f>
        <v>Tax Return Only</v>
      </c>
      <c r="H72" s="50" t="str">
        <f>IF(VLOOKUP($A72,'SMT REQ Dates (PBI)'!$A$2:$AB$100,11,0)=FALSE,"",IF(VLOOKUP($A72,'SMT REQ Dates (PBI)'!$A$2:$AB$100,11,0)=TRUE,"REQ","not listed in SMT"))</f>
        <v>REQ</v>
      </c>
      <c r="I72" s="58" t="s">
        <v>178</v>
      </c>
      <c r="J72" s="29" t="str">
        <f>IF(VLOOKUP($A72,'SMT REQ Dates (PBI)'!$A$2:$AB$100,14,0)=FALSE,"",IF(VLOOKUP($A72,'SMT REQ Dates (PBI)'!$A$2:$AB$100,14,0)=TRUE,"REQ","not listed in SMT"))</f>
        <v>REQ</v>
      </c>
      <c r="K72" s="50" t="str">
        <f>IF(VLOOKUP($A72,'SMT REQ Dates (PBI)'!$A$2:$AB$100,15,0)=FALSE,"",IF(VLOOKUP($A72,'SMT REQ Dates (PBI)'!$A$2:$AB$100,15,0)=TRUE,"REQ","not listed in SMT"))</f>
        <v/>
      </c>
      <c r="L72" s="52" t="str">
        <f>IF(VLOOKUP($A72,'SMT REQ Dates (PBI)'!$A$2:$AB$100,12,0)=FALSE,"",IF(VLOOKUP($A72,'SMT REQ Dates (PBI)'!$A$2:$AB$100,12,0)=TRUE,"REQ","not listed in SMT"))</f>
        <v/>
      </c>
      <c r="M72" s="29" t="str">
        <f>IF(VLOOKUP($A72,'SMT REQ Dates (PBI)'!$A$2:$AB$100,16,0)=FALSE,"",IF(VLOOKUP($A72,'SMT REQ Dates (PBI)'!$A$2:$AB$100,16,0)=TRUE,"REQ","not listed in SMT"))</f>
        <v/>
      </c>
      <c r="N72" s="29" t="str">
        <f>IF(VLOOKUP($A72,'SMT REQ Dates (PBI)'!$A$2:$AB$100,17,0)=FALSE,"",IF(VLOOKUP($A72,'SMT REQ Dates (PBI)'!$A$2:$AB$100,17,0)=TRUE,"REQ","not listed in SMT"))</f>
        <v/>
      </c>
      <c r="O72" s="3" t="s">
        <v>178</v>
      </c>
      <c r="P72" s="3"/>
      <c r="Q72" s="61"/>
      <c r="R72" s="52" t="str">
        <f>IF(VLOOKUP($A72,'SMT REQ Dates (PBI)'!$A$2:$AB$100,19,0)=FALSE,"",IF(VLOOKUP($A72,'SMT REQ Dates (PBI)'!$A$2:$AB$100,19,0)=TRUE,"REQ","not listed in SMT"))</f>
        <v>REQ</v>
      </c>
      <c r="S72" s="29" t="str">
        <f>IF(VLOOKUP($A72,'SMT REQ Dates (PBI)'!$A$2:$AB$100,20,0)=FALSE,"",IF(VLOOKUP($A72,'SMT REQ Dates (PBI)'!$A$2:$AB$100,20,0)=TRUE,"REQ","not listed in SMT"))</f>
        <v>REQ</v>
      </c>
      <c r="T72" s="3" t="s">
        <v>177</v>
      </c>
      <c r="U72" s="3" t="s">
        <v>177</v>
      </c>
      <c r="V72" s="3" t="s">
        <v>177</v>
      </c>
      <c r="W72" s="3" t="s">
        <v>177</v>
      </c>
      <c r="X72" s="3" t="s">
        <v>177</v>
      </c>
      <c r="Y72" s="3" t="s">
        <v>177</v>
      </c>
      <c r="Z72" s="64" t="s">
        <v>4654</v>
      </c>
      <c r="AA72" s="12"/>
    </row>
    <row r="73" spans="1:27" s="32" customFormat="1" ht="39.950000000000003" customHeight="1" x14ac:dyDescent="0.25">
      <c r="A73" s="3">
        <v>78170</v>
      </c>
      <c r="B73" s="12" t="str">
        <f>VLOOKUP($A73,'SMT REQ Dates (PBI)'!$A$2:$AB$100,2,0)</f>
        <v>West Mill Place</v>
      </c>
      <c r="C73" s="34" t="str">
        <f>VLOOKUP($A73,'SMT REQ Dates (PBI)'!$A$2:$AB$100,3,0)</f>
        <v>West Mill Place, LP</v>
      </c>
      <c r="D73" s="28" t="str">
        <f>VLOOKUP($A73,'SMT REQ Dates (PBI)'!$A$2:$AB$100,4,0)</f>
        <v>TD Banknorth 2021</v>
      </c>
      <c r="E73" s="28" t="str">
        <f>VLOOKUP($A73,'SMT REQ Dates (PBI)'!$A$2:$AB$100,5,0)</f>
        <v>Gaudenzia Foundation, Inc.</v>
      </c>
      <c r="F73" s="28" t="str">
        <f>VLOOKUP($A73,'SMT REQ Dates (PBI)'!$A$2:$AB$100,9,0)</f>
        <v>Herbein + Company, Inc</v>
      </c>
      <c r="G73" s="52" t="str">
        <f>VLOOKUP($A73,'SMT REQ Dates (PBI)'!$A$2:$AB$100,10,0)</f>
        <v>Audit &amp; Tax Return</v>
      </c>
      <c r="H73" s="50" t="str">
        <f>IF(VLOOKUP($A73,'SMT REQ Dates (PBI)'!$A$2:$AB$100,11,0)=FALSE,"",IF(VLOOKUP($A73,'SMT REQ Dates (PBI)'!$A$2:$AB$100,11,0)=TRUE,"REQ","not listed in SMT"))</f>
        <v>REQ</v>
      </c>
      <c r="I73" s="58"/>
      <c r="J73" s="29" t="str">
        <f>IF(VLOOKUP($A73,'SMT REQ Dates (PBI)'!$A$2:$AB$100,14,0)=FALSE,"",IF(VLOOKUP($A73,'SMT REQ Dates (PBI)'!$A$2:$AB$100,14,0)=TRUE,"REQ","not listed in SMT"))</f>
        <v/>
      </c>
      <c r="K73" s="50" t="str">
        <f>IF(VLOOKUP($A73,'SMT REQ Dates (PBI)'!$A$2:$AB$100,15,0)=FALSE,"",IF(VLOOKUP($A73,'SMT REQ Dates (PBI)'!$A$2:$AB$100,15,0)=TRUE,"REQ","not listed in SMT"))</f>
        <v/>
      </c>
      <c r="L73" s="52" t="str">
        <f>IF(VLOOKUP($A73,'SMT REQ Dates (PBI)'!$A$2:$AB$100,12,0)=FALSE,"",IF(VLOOKUP($A73,'SMT REQ Dates (PBI)'!$A$2:$AB$100,12,0)=TRUE,"REQ","not listed in SMT"))</f>
        <v>REQ</v>
      </c>
      <c r="M73" s="29" t="str">
        <f>IF(VLOOKUP($A73,'SMT REQ Dates (PBI)'!$A$2:$AB$100,16,0)=FALSE,"",IF(VLOOKUP($A73,'SMT REQ Dates (PBI)'!$A$2:$AB$100,16,0)=TRUE,"REQ","not listed in SMT"))</f>
        <v>REQ</v>
      </c>
      <c r="N73" s="29" t="str">
        <f>IF(VLOOKUP($A73,'SMT REQ Dates (PBI)'!$A$2:$AB$100,17,0)=FALSE,"",IF(VLOOKUP($A73,'SMT REQ Dates (PBI)'!$A$2:$AB$100,17,0)=TRUE,"REQ","not listed in SMT"))</f>
        <v>REQ</v>
      </c>
      <c r="O73" s="3" t="s">
        <v>177</v>
      </c>
      <c r="P73" s="3" t="s">
        <v>177</v>
      </c>
      <c r="Q73" s="61" t="s">
        <v>177</v>
      </c>
      <c r="R73" s="52" t="str">
        <f>IF(VLOOKUP($A73,'SMT REQ Dates (PBI)'!$A$2:$AB$100,19,0)=FALSE,"",IF(VLOOKUP($A73,'SMT REQ Dates (PBI)'!$A$2:$AB$100,19,0)=TRUE,"REQ","not listed in SMT"))</f>
        <v>REQ</v>
      </c>
      <c r="S73" s="29" t="str">
        <f>IF(VLOOKUP($A73,'SMT REQ Dates (PBI)'!$A$2:$AB$100,20,0)=FALSE,"",IF(VLOOKUP($A73,'SMT REQ Dates (PBI)'!$A$2:$AB$100,20,0)=TRUE,"REQ","not listed in SMT"))</f>
        <v>REQ</v>
      </c>
      <c r="T73" s="3" t="s">
        <v>177</v>
      </c>
      <c r="U73" s="3" t="s">
        <v>177</v>
      </c>
      <c r="V73" s="3" t="s">
        <v>177</v>
      </c>
      <c r="W73" s="3" t="s">
        <v>177</v>
      </c>
      <c r="X73" s="3" t="s">
        <v>177</v>
      </c>
      <c r="Y73" s="3" t="s">
        <v>177</v>
      </c>
      <c r="Z73" s="64" t="s">
        <v>4654</v>
      </c>
      <c r="AA73" s="12"/>
    </row>
    <row r="74" spans="1:27" s="32" customFormat="1" ht="39.950000000000003" customHeight="1" x14ac:dyDescent="0.25">
      <c r="A74" s="3">
        <v>80197</v>
      </c>
      <c r="B74" s="12" t="str">
        <f>VLOOKUP($A74,'SMT REQ Dates (PBI)'!$A$2:$AB$100,2,0)</f>
        <v>340+ Dixwell</v>
      </c>
      <c r="C74" s="34" t="str">
        <f>VLOOKUP($A74,'SMT REQ Dates (PBI)'!$A$2:$AB$100,3,0)</f>
        <v>Dixwell Housing Associates, LLC</v>
      </c>
      <c r="D74" s="28" t="str">
        <f>VLOOKUP($A74,'SMT REQ Dates (PBI)'!$A$2:$AB$100,4,0)</f>
        <v>TD Banknorth 2021</v>
      </c>
      <c r="E74" s="28" t="str">
        <f>VLOOKUP($A74,'SMT REQ Dates (PBI)'!$A$2:$AB$100,5,0)</f>
        <v>H.E.L.P. Development Corp.</v>
      </c>
      <c r="F74" s="28" t="str">
        <f>VLOOKUP($A74,'SMT REQ Dates (PBI)'!$A$2:$AB$100,9,0)</f>
        <v>CohnReznick (Baltimore)</v>
      </c>
      <c r="G74" s="52" t="str">
        <f>VLOOKUP($A74,'SMT REQ Dates (PBI)'!$A$2:$AB$100,10,0)</f>
        <v>Tax Return Only</v>
      </c>
      <c r="H74" s="50" t="str">
        <f>IF(VLOOKUP($A74,'SMT REQ Dates (PBI)'!$A$2:$AB$100,11,0)=FALSE,"",IF(VLOOKUP($A74,'SMT REQ Dates (PBI)'!$A$2:$AB$100,11,0)=TRUE,"REQ","not listed in SMT"))</f>
        <v>REQ</v>
      </c>
      <c r="I74" s="58" t="s">
        <v>178</v>
      </c>
      <c r="J74" s="29" t="str">
        <f>IF(VLOOKUP($A74,'SMT REQ Dates (PBI)'!$A$2:$AB$100,14,0)=FALSE,"",IF(VLOOKUP($A74,'SMT REQ Dates (PBI)'!$A$2:$AB$100,14,0)=TRUE,"REQ","not listed in SMT"))</f>
        <v>REQ</v>
      </c>
      <c r="K74" s="50" t="str">
        <f>IF(VLOOKUP($A74,'SMT REQ Dates (PBI)'!$A$2:$AB$100,15,0)=FALSE,"",IF(VLOOKUP($A74,'SMT REQ Dates (PBI)'!$A$2:$AB$100,15,0)=TRUE,"REQ","not listed in SMT"))</f>
        <v/>
      </c>
      <c r="L74" s="52" t="str">
        <f>IF(VLOOKUP($A74,'SMT REQ Dates (PBI)'!$A$2:$AB$100,12,0)=FALSE,"",IF(VLOOKUP($A74,'SMT REQ Dates (PBI)'!$A$2:$AB$100,12,0)=TRUE,"REQ","not listed in SMT"))</f>
        <v/>
      </c>
      <c r="M74" s="29" t="str">
        <f>IF(VLOOKUP($A74,'SMT REQ Dates (PBI)'!$A$2:$AB$100,16,0)=FALSE,"",IF(VLOOKUP($A74,'SMT REQ Dates (PBI)'!$A$2:$AB$100,16,0)=TRUE,"REQ","not listed in SMT"))</f>
        <v/>
      </c>
      <c r="N74" s="29" t="str">
        <f>IF(VLOOKUP($A74,'SMT REQ Dates (PBI)'!$A$2:$AB$100,17,0)=FALSE,"",IF(VLOOKUP($A74,'SMT REQ Dates (PBI)'!$A$2:$AB$100,17,0)=TRUE,"REQ","not listed in SMT"))</f>
        <v/>
      </c>
      <c r="O74" s="3" t="s">
        <v>178</v>
      </c>
      <c r="P74" s="3"/>
      <c r="Q74" s="61"/>
      <c r="R74" s="52" t="str">
        <f>IF(VLOOKUP($A74,'SMT REQ Dates (PBI)'!$A$2:$AB$100,19,0)=FALSE,"",IF(VLOOKUP($A74,'SMT REQ Dates (PBI)'!$A$2:$AB$100,19,0)=TRUE,"REQ","not listed in SMT"))</f>
        <v>REQ</v>
      </c>
      <c r="S74" s="29" t="str">
        <f>IF(VLOOKUP($A74,'SMT REQ Dates (PBI)'!$A$2:$AB$100,20,0)=FALSE,"",IF(VLOOKUP($A74,'SMT REQ Dates (PBI)'!$A$2:$AB$100,20,0)=TRUE,"REQ","not listed in SMT"))</f>
        <v>REQ</v>
      </c>
      <c r="T74" s="3" t="s">
        <v>177</v>
      </c>
      <c r="U74" s="3" t="s">
        <v>177</v>
      </c>
      <c r="V74" s="3" t="s">
        <v>177</v>
      </c>
      <c r="W74" s="3" t="s">
        <v>177</v>
      </c>
      <c r="X74" s="3" t="s">
        <v>177</v>
      </c>
      <c r="Y74" s="3" t="s">
        <v>177</v>
      </c>
      <c r="Z74" s="64" t="s">
        <v>4654</v>
      </c>
      <c r="AA74" s="12"/>
    </row>
    <row r="75" spans="1:27" s="32" customFormat="1" ht="39.950000000000003" customHeight="1" x14ac:dyDescent="0.25">
      <c r="A75" s="3">
        <v>80875</v>
      </c>
      <c r="B75" s="12" t="str">
        <f>VLOOKUP($A75,'SMT REQ Dates (PBI)'!$A$2:$AB$100,2,0)</f>
        <v>Clinton Avenue Apartments II</v>
      </c>
      <c r="C75" s="34" t="str">
        <f>VLOOKUP($A75,'SMT REQ Dates (PBI)'!$A$2:$AB$100,3,0)</f>
        <v>Clinton Ave Apartments II LLC</v>
      </c>
      <c r="D75" s="28" t="str">
        <f>VLOOKUP($A75,'SMT REQ Dates (PBI)'!$A$2:$AB$100,4,0)</f>
        <v>TD Banknorth 2021</v>
      </c>
      <c r="E75" s="28" t="str">
        <f>VLOOKUP($A75,'SMT REQ Dates (PBI)'!$A$2:$AB$100,5,0)</f>
        <v>Home Leasing, LLC</v>
      </c>
      <c r="F75" s="28" t="str">
        <f>VLOOKUP($A75,'SMT REQ Dates (PBI)'!$A$2:$AB$100,9,0)</f>
        <v>Flaherty Salmin CPAs</v>
      </c>
      <c r="G75" s="52" t="str">
        <f>VLOOKUP($A75,'SMT REQ Dates (PBI)'!$A$2:$AB$100,10,0)</f>
        <v>Tax Return Only</v>
      </c>
      <c r="H75" s="50" t="str">
        <f>IF(VLOOKUP($A75,'SMT REQ Dates (PBI)'!$A$2:$AB$100,11,0)=FALSE,"",IF(VLOOKUP($A75,'SMT REQ Dates (PBI)'!$A$2:$AB$100,11,0)=TRUE,"REQ","not listed in SMT"))</f>
        <v>REQ</v>
      </c>
      <c r="I75" s="58" t="s">
        <v>178</v>
      </c>
      <c r="J75" s="29" t="str">
        <f>IF(VLOOKUP($A75,'SMT REQ Dates (PBI)'!$A$2:$AB$100,14,0)=FALSE,"",IF(VLOOKUP($A75,'SMT REQ Dates (PBI)'!$A$2:$AB$100,14,0)=TRUE,"REQ","not listed in SMT"))</f>
        <v>REQ</v>
      </c>
      <c r="K75" s="50" t="str">
        <f>IF(VLOOKUP($A75,'SMT REQ Dates (PBI)'!$A$2:$AB$100,15,0)=FALSE,"",IF(VLOOKUP($A75,'SMT REQ Dates (PBI)'!$A$2:$AB$100,15,0)=TRUE,"REQ","not listed in SMT"))</f>
        <v/>
      </c>
      <c r="L75" s="52" t="str">
        <f>IF(VLOOKUP($A75,'SMT REQ Dates (PBI)'!$A$2:$AB$100,12,0)=FALSE,"",IF(VLOOKUP($A75,'SMT REQ Dates (PBI)'!$A$2:$AB$100,12,0)=TRUE,"REQ","not listed in SMT"))</f>
        <v/>
      </c>
      <c r="M75" s="29" t="str">
        <f>IF(VLOOKUP($A75,'SMT REQ Dates (PBI)'!$A$2:$AB$100,16,0)=FALSE,"",IF(VLOOKUP($A75,'SMT REQ Dates (PBI)'!$A$2:$AB$100,16,0)=TRUE,"REQ","not listed in SMT"))</f>
        <v/>
      </c>
      <c r="N75" s="29" t="str">
        <f>IF(VLOOKUP($A75,'SMT REQ Dates (PBI)'!$A$2:$AB$100,17,0)=FALSE,"",IF(VLOOKUP($A75,'SMT REQ Dates (PBI)'!$A$2:$AB$100,17,0)=TRUE,"REQ","not listed in SMT"))</f>
        <v/>
      </c>
      <c r="O75" s="3" t="s">
        <v>178</v>
      </c>
      <c r="P75" s="3"/>
      <c r="Q75" s="61"/>
      <c r="R75" s="52" t="str">
        <f>IF(VLOOKUP($A75,'SMT REQ Dates (PBI)'!$A$2:$AB$100,19,0)=FALSE,"",IF(VLOOKUP($A75,'SMT REQ Dates (PBI)'!$A$2:$AB$100,19,0)=TRUE,"REQ","not listed in SMT"))</f>
        <v>REQ</v>
      </c>
      <c r="S75" s="29" t="str">
        <f>IF(VLOOKUP($A75,'SMT REQ Dates (PBI)'!$A$2:$AB$100,20,0)=FALSE,"",IF(VLOOKUP($A75,'SMT REQ Dates (PBI)'!$A$2:$AB$100,20,0)=TRUE,"REQ","not listed in SMT"))</f>
        <v>REQ</v>
      </c>
      <c r="T75" s="3" t="s">
        <v>177</v>
      </c>
      <c r="U75" s="3" t="s">
        <v>177</v>
      </c>
      <c r="V75" s="3" t="s">
        <v>177</v>
      </c>
      <c r="W75" s="3" t="s">
        <v>177</v>
      </c>
      <c r="X75" s="3" t="s">
        <v>177</v>
      </c>
      <c r="Y75" s="3" t="s">
        <v>177</v>
      </c>
      <c r="Z75" s="64" t="s">
        <v>4654</v>
      </c>
      <c r="AA75" s="12"/>
    </row>
    <row r="76" spans="1:27" s="32" customFormat="1" ht="39.950000000000003" customHeight="1" x14ac:dyDescent="0.25">
      <c r="A76" s="3">
        <v>79201</v>
      </c>
      <c r="B76" s="12" t="str">
        <f>VLOOKUP($A76,'SMT REQ Dates (PBI)'!$A$2:$AB$100,2,0)</f>
        <v>Freedom Village by the Woods</v>
      </c>
      <c r="C76" s="34" t="str">
        <f>VLOOKUP($A76,'SMT REQ Dates (PBI)'!$A$2:$AB$100,3,0)</f>
        <v>Project Freedom at Hamilton Woods Urban Renewal, LP</v>
      </c>
      <c r="D76" s="28" t="str">
        <f>VLOOKUP($A76,'SMT REQ Dates (PBI)'!$A$2:$AB$100,4,0)</f>
        <v>TD Banknorth 2021</v>
      </c>
      <c r="E76" s="28" t="str">
        <f>VLOOKUP($A76,'SMT REQ Dates (PBI)'!$A$2:$AB$100,5,0)</f>
        <v>Project Freedom, Inc.</v>
      </c>
      <c r="F76" s="28" t="str">
        <f>VLOOKUP($A76,'SMT REQ Dates (PBI)'!$A$2:$AB$100,9,0)</f>
        <v>Novogradac &amp; Company LLP (New Jersey)</v>
      </c>
      <c r="G76" s="52" t="str">
        <f>VLOOKUP($A76,'SMT REQ Dates (PBI)'!$A$2:$AB$100,10,0)</f>
        <v>Audit &amp; Tax Return</v>
      </c>
      <c r="H76" s="50" t="str">
        <f>IF(VLOOKUP($A76,'SMT REQ Dates (PBI)'!$A$2:$AB$100,11,0)=FALSE,"",IF(VLOOKUP($A76,'SMT REQ Dates (PBI)'!$A$2:$AB$100,11,0)=TRUE,"REQ","not listed in SMT"))</f>
        <v>REQ</v>
      </c>
      <c r="I76" s="58"/>
      <c r="J76" s="29" t="str">
        <f>IF(VLOOKUP($A76,'SMT REQ Dates (PBI)'!$A$2:$AB$100,14,0)=FALSE,"",IF(VLOOKUP($A76,'SMT REQ Dates (PBI)'!$A$2:$AB$100,14,0)=TRUE,"REQ","not listed in SMT"))</f>
        <v/>
      </c>
      <c r="K76" s="50" t="str">
        <f>IF(VLOOKUP($A76,'SMT REQ Dates (PBI)'!$A$2:$AB$100,15,0)=FALSE,"",IF(VLOOKUP($A76,'SMT REQ Dates (PBI)'!$A$2:$AB$100,15,0)=TRUE,"REQ","not listed in SMT"))</f>
        <v/>
      </c>
      <c r="L76" s="52" t="str">
        <f>IF(VLOOKUP($A76,'SMT REQ Dates (PBI)'!$A$2:$AB$100,12,0)=FALSE,"",IF(VLOOKUP($A76,'SMT REQ Dates (PBI)'!$A$2:$AB$100,12,0)=TRUE,"REQ","not listed in SMT"))</f>
        <v>REQ</v>
      </c>
      <c r="M76" s="29" t="str">
        <f>IF(VLOOKUP($A76,'SMT REQ Dates (PBI)'!$A$2:$AB$100,16,0)=FALSE,"",IF(VLOOKUP($A76,'SMT REQ Dates (PBI)'!$A$2:$AB$100,16,0)=TRUE,"REQ","not listed in SMT"))</f>
        <v>REQ</v>
      </c>
      <c r="N76" s="29" t="str">
        <f>IF(VLOOKUP($A76,'SMT REQ Dates (PBI)'!$A$2:$AB$100,17,0)=FALSE,"",IF(VLOOKUP($A76,'SMT REQ Dates (PBI)'!$A$2:$AB$100,17,0)=TRUE,"REQ","not listed in SMT"))</f>
        <v>REQ</v>
      </c>
      <c r="O76" s="3" t="s">
        <v>177</v>
      </c>
      <c r="P76" s="3" t="s">
        <v>177</v>
      </c>
      <c r="Q76" s="61" t="s">
        <v>177</v>
      </c>
      <c r="R76" s="52" t="str">
        <f>IF(VLOOKUP($A76,'SMT REQ Dates (PBI)'!$A$2:$AB$100,19,0)=FALSE,"",IF(VLOOKUP($A76,'SMT REQ Dates (PBI)'!$A$2:$AB$100,19,0)=TRUE,"REQ","not listed in SMT"))</f>
        <v>REQ</v>
      </c>
      <c r="S76" s="29" t="str">
        <f>IF(VLOOKUP($A76,'SMT REQ Dates (PBI)'!$A$2:$AB$100,20,0)=FALSE,"",IF(VLOOKUP($A76,'SMT REQ Dates (PBI)'!$A$2:$AB$100,20,0)=TRUE,"REQ","not listed in SMT"))</f>
        <v>REQ</v>
      </c>
      <c r="T76" s="3" t="s">
        <v>177</v>
      </c>
      <c r="U76" s="3" t="s">
        <v>177</v>
      </c>
      <c r="V76" s="3" t="s">
        <v>177</v>
      </c>
      <c r="W76" s="3" t="s">
        <v>177</v>
      </c>
      <c r="X76" s="3" t="s">
        <v>177</v>
      </c>
      <c r="Y76" s="3" t="s">
        <v>177</v>
      </c>
      <c r="Z76" s="64" t="s">
        <v>4654</v>
      </c>
      <c r="AA76" s="12"/>
    </row>
    <row r="77" spans="1:27" s="32" customFormat="1" ht="39.950000000000003" customHeight="1" x14ac:dyDescent="0.25">
      <c r="A77" s="3">
        <v>80753</v>
      </c>
      <c r="B77" s="12" t="str">
        <f>VLOOKUP($A77,'SMT REQ Dates (PBI)'!$A$2:$AB$100,2,0)</f>
        <v>Freedom's Legacy at Robbinsville a/k/a Freedom I (resyndication)</v>
      </c>
      <c r="C77" s="34" t="str">
        <f>VLOOKUP($A77,'SMT REQ Dates (PBI)'!$A$2:$AB$100,3,0)</f>
        <v>Freedom's Legacy at Robbinsville, UR, LP</v>
      </c>
      <c r="D77" s="28" t="str">
        <f>VLOOKUP($A77,'SMT REQ Dates (PBI)'!$A$2:$AB$100,4,0)</f>
        <v>TD Banknorth 2021</v>
      </c>
      <c r="E77" s="28" t="str">
        <f>VLOOKUP($A77,'SMT REQ Dates (PBI)'!$A$2:$AB$100,5,0)</f>
        <v>Project Freedom, Inc.</v>
      </c>
      <c r="F77" s="28" t="str">
        <f>VLOOKUP($A77,'SMT REQ Dates (PBI)'!$A$2:$AB$100,9,0)</f>
        <v>Novogradac &amp; Company LLP (New Jersey)</v>
      </c>
      <c r="G77" s="52" t="str">
        <f>VLOOKUP($A77,'SMT REQ Dates (PBI)'!$A$2:$AB$100,10,0)</f>
        <v>Audit &amp; Tax Return</v>
      </c>
      <c r="H77" s="50" t="str">
        <f>IF(VLOOKUP($A77,'SMT REQ Dates (PBI)'!$A$2:$AB$100,11,0)=FALSE,"",IF(VLOOKUP($A77,'SMT REQ Dates (PBI)'!$A$2:$AB$100,11,0)=TRUE,"REQ","not listed in SMT"))</f>
        <v>REQ</v>
      </c>
      <c r="I77" s="58"/>
      <c r="J77" s="29" t="str">
        <f>IF(VLOOKUP($A77,'SMT REQ Dates (PBI)'!$A$2:$AB$100,14,0)=FALSE,"",IF(VLOOKUP($A77,'SMT REQ Dates (PBI)'!$A$2:$AB$100,14,0)=TRUE,"REQ","not listed in SMT"))</f>
        <v/>
      </c>
      <c r="K77" s="50" t="str">
        <f>IF(VLOOKUP($A77,'SMT REQ Dates (PBI)'!$A$2:$AB$100,15,0)=FALSE,"",IF(VLOOKUP($A77,'SMT REQ Dates (PBI)'!$A$2:$AB$100,15,0)=TRUE,"REQ","not listed in SMT"))</f>
        <v/>
      </c>
      <c r="L77" s="52" t="str">
        <f>IF(VLOOKUP($A77,'SMT REQ Dates (PBI)'!$A$2:$AB$100,12,0)=FALSE,"",IF(VLOOKUP($A77,'SMT REQ Dates (PBI)'!$A$2:$AB$100,12,0)=TRUE,"REQ","not listed in SMT"))</f>
        <v>REQ</v>
      </c>
      <c r="M77" s="29" t="str">
        <f>IF(VLOOKUP($A77,'SMT REQ Dates (PBI)'!$A$2:$AB$100,16,0)=FALSE,"",IF(VLOOKUP($A77,'SMT REQ Dates (PBI)'!$A$2:$AB$100,16,0)=TRUE,"REQ","not listed in SMT"))</f>
        <v>REQ</v>
      </c>
      <c r="N77" s="29" t="str">
        <f>IF(VLOOKUP($A77,'SMT REQ Dates (PBI)'!$A$2:$AB$100,17,0)=FALSE,"",IF(VLOOKUP($A77,'SMT REQ Dates (PBI)'!$A$2:$AB$100,17,0)=TRUE,"REQ","not listed in SMT"))</f>
        <v>REQ</v>
      </c>
      <c r="O77" s="3" t="s">
        <v>177</v>
      </c>
      <c r="P77" s="3" t="s">
        <v>177</v>
      </c>
      <c r="Q77" s="61" t="s">
        <v>177</v>
      </c>
      <c r="R77" s="52" t="str">
        <f>IF(VLOOKUP($A77,'SMT REQ Dates (PBI)'!$A$2:$AB$100,19,0)=FALSE,"",IF(VLOOKUP($A77,'SMT REQ Dates (PBI)'!$A$2:$AB$100,19,0)=TRUE,"REQ","not listed in SMT"))</f>
        <v>REQ</v>
      </c>
      <c r="S77" s="29" t="str">
        <f>IF(VLOOKUP($A77,'SMT REQ Dates (PBI)'!$A$2:$AB$100,20,0)=FALSE,"",IF(VLOOKUP($A77,'SMT REQ Dates (PBI)'!$A$2:$AB$100,20,0)=TRUE,"REQ","not listed in SMT"))</f>
        <v>REQ</v>
      </c>
      <c r="T77" s="3" t="s">
        <v>177</v>
      </c>
      <c r="U77" s="3" t="s">
        <v>177</v>
      </c>
      <c r="V77" s="3" t="s">
        <v>177</v>
      </c>
      <c r="W77" s="3" t="s">
        <v>177</v>
      </c>
      <c r="X77" s="3" t="s">
        <v>177</v>
      </c>
      <c r="Y77" s="3" t="s">
        <v>177</v>
      </c>
      <c r="Z77" s="64" t="s">
        <v>4654</v>
      </c>
      <c r="AA77" s="12"/>
    </row>
    <row r="78" spans="1:27" s="32" customFormat="1" ht="39.75" customHeight="1" thickBot="1" x14ac:dyDescent="0.3">
      <c r="A78" s="3">
        <v>81046</v>
      </c>
      <c r="B78" s="12" t="str">
        <f>VLOOKUP($A78,'SMT REQ Dates (PBI)'!$A$2:$AB$100,2,0)</f>
        <v>The Rise - Site J</v>
      </c>
      <c r="C78" s="34" t="str">
        <f>VLOOKUP($A78,'SMT REQ Dates (PBI)'!$A$2:$AB$100,3,0)</f>
        <v>The Rise Owner LLC</v>
      </c>
      <c r="D78" s="28" t="str">
        <f>VLOOKUP($A78,'SMT REQ Dates (PBI)'!$A$2:$AB$100,4,0)</f>
        <v>TD Banknorth 2021</v>
      </c>
      <c r="E78" s="28" t="str">
        <f>VLOOKUP($A78,'SMT REQ Dates (PBI)'!$A$2:$AB$100,5,0)</f>
        <v>Xenolith Partners LLC</v>
      </c>
      <c r="F78" s="28" t="str">
        <f>VLOOKUP($A78,'SMT REQ Dates (PBI)'!$A$2:$AB$100,9,0)</f>
        <v>RubinBrown LLP (St. Louis)</v>
      </c>
      <c r="G78" s="53" t="str">
        <f>VLOOKUP($A78,'SMT REQ Dates (PBI)'!$A$2:$AB$100,10,0)</f>
        <v>Tax Return Only</v>
      </c>
      <c r="H78" s="51" t="str">
        <f>IF(VLOOKUP($A78,'SMT REQ Dates (PBI)'!$A$2:$AB$100,11,0)=FALSE,"",IF(VLOOKUP($A78,'SMT REQ Dates (PBI)'!$A$2:$AB$100,11,0)=TRUE,"REQ","not listed in SMT"))</f>
        <v>REQ</v>
      </c>
      <c r="I78" s="59" t="s">
        <v>178</v>
      </c>
      <c r="J78" s="60" t="str">
        <f>IF(VLOOKUP($A78,'SMT REQ Dates (PBI)'!$A$2:$AB$100,14,0)=FALSE,"",IF(VLOOKUP($A78,'SMT REQ Dates (PBI)'!$A$2:$AB$100,14,0)=TRUE,"REQ","not listed in SMT"))</f>
        <v>REQ</v>
      </c>
      <c r="K78" s="51" t="str">
        <f>IF(VLOOKUP($A78,'SMT REQ Dates (PBI)'!$A$2:$AB$100,15,0)=FALSE,"",IF(VLOOKUP($A78,'SMT REQ Dates (PBI)'!$A$2:$AB$100,15,0)=TRUE,"REQ","not listed in SMT"))</f>
        <v/>
      </c>
      <c r="L78" s="53" t="str">
        <f>IF(VLOOKUP($A78,'SMT REQ Dates (PBI)'!$A$2:$AB$100,12,0)=FALSE,"",IF(VLOOKUP($A78,'SMT REQ Dates (PBI)'!$A$2:$AB$100,12,0)=TRUE,"REQ","not listed in SMT"))</f>
        <v/>
      </c>
      <c r="M78" s="60" t="str">
        <f>IF(VLOOKUP($A78,'SMT REQ Dates (PBI)'!$A$2:$AB$100,16,0)=FALSE,"",IF(VLOOKUP($A78,'SMT REQ Dates (PBI)'!$A$2:$AB$100,16,0)=TRUE,"REQ","not listed in SMT"))</f>
        <v/>
      </c>
      <c r="N78" s="60" t="str">
        <f>IF(VLOOKUP($A78,'SMT REQ Dates (PBI)'!$A$2:$AB$100,17,0)=FALSE,"",IF(VLOOKUP($A78,'SMT REQ Dates (PBI)'!$A$2:$AB$100,17,0)=TRUE,"REQ","not listed in SMT"))</f>
        <v/>
      </c>
      <c r="O78" s="62" t="s">
        <v>178</v>
      </c>
      <c r="P78" s="62"/>
      <c r="Q78" s="63"/>
      <c r="R78" s="53" t="str">
        <f>IF(VLOOKUP($A78,'SMT REQ Dates (PBI)'!$A$2:$AB$100,19,0)=FALSE,"",IF(VLOOKUP($A78,'SMT REQ Dates (PBI)'!$A$2:$AB$100,19,0)=TRUE,"REQ","not listed in SMT"))</f>
        <v>REQ</v>
      </c>
      <c r="S78" s="60" t="str">
        <f>IF(VLOOKUP($A78,'SMT REQ Dates (PBI)'!$A$2:$AB$100,20,0)=FALSE,"",IF(VLOOKUP($A78,'SMT REQ Dates (PBI)'!$A$2:$AB$100,20,0)=TRUE,"REQ","not listed in SMT"))</f>
        <v>REQ</v>
      </c>
      <c r="T78" s="62" t="s">
        <v>177</v>
      </c>
      <c r="U78" s="62" t="s">
        <v>177</v>
      </c>
      <c r="V78" s="62" t="s">
        <v>177</v>
      </c>
      <c r="W78" s="62" t="s">
        <v>177</v>
      </c>
      <c r="X78" s="62" t="s">
        <v>177</v>
      </c>
      <c r="Y78" s="62" t="s">
        <v>177</v>
      </c>
      <c r="Z78" s="65" t="s">
        <v>4654</v>
      </c>
      <c r="AA78" s="12"/>
    </row>
    <row r="79" spans="1:27" s="32" customFormat="1" ht="39.75" customHeight="1" x14ac:dyDescent="0.25">
      <c r="A79" s="3"/>
      <c r="B79" s="28"/>
      <c r="C79" s="28"/>
      <c r="D79" s="28"/>
      <c r="E79" s="28"/>
      <c r="F79" s="29"/>
      <c r="G79" s="3"/>
      <c r="H79" s="3"/>
      <c r="I79" s="3"/>
      <c r="J79" s="29"/>
      <c r="K79" s="29"/>
      <c r="L79" s="29"/>
      <c r="M79" s="3"/>
      <c r="N79" s="3"/>
      <c r="O79" s="3"/>
      <c r="P79" s="29"/>
      <c r="Q79" s="29"/>
      <c r="R79" s="3"/>
      <c r="S79" s="3"/>
      <c r="T79" s="3"/>
      <c r="U79" s="3"/>
      <c r="V79" s="3"/>
      <c r="W79" s="3"/>
      <c r="X79" s="6"/>
      <c r="Y79" s="12"/>
    </row>
    <row r="80" spans="1:27" ht="15" customHeight="1" x14ac:dyDescent="0.25">
      <c r="A80" s="14" t="s">
        <v>192</v>
      </c>
    </row>
    <row r="81" spans="1:25" s="12" customFormat="1" x14ac:dyDescent="0.25">
      <c r="A81" s="75" t="s">
        <v>193</v>
      </c>
      <c r="B81" s="75"/>
      <c r="C81" s="75"/>
      <c r="D81" s="75"/>
      <c r="E81" s="75"/>
      <c r="F81" s="75"/>
      <c r="G81" s="75"/>
      <c r="H81" s="75"/>
      <c r="I81" s="75"/>
      <c r="J81" s="75"/>
      <c r="K81" s="75"/>
      <c r="L81" s="75"/>
      <c r="M81" s="75"/>
      <c r="N81" s="75"/>
      <c r="O81" s="75"/>
      <c r="P81" s="75"/>
      <c r="Q81" s="75"/>
      <c r="R81" s="75"/>
      <c r="S81" s="75"/>
      <c r="T81" s="75"/>
      <c r="U81" s="75"/>
      <c r="V81" s="75"/>
      <c r="W81" s="75"/>
      <c r="X81" s="75"/>
    </row>
    <row r="82" spans="1:25" s="12" customFormat="1" ht="15" customHeight="1" x14ac:dyDescent="0.25">
      <c r="A82" s="75" t="s">
        <v>197</v>
      </c>
      <c r="B82" s="75"/>
      <c r="C82" s="75"/>
      <c r="D82" s="75"/>
      <c r="E82" s="75"/>
      <c r="F82" s="75"/>
      <c r="G82" s="75"/>
      <c r="H82" s="75"/>
      <c r="I82" s="75"/>
      <c r="J82" s="75"/>
      <c r="K82" s="75"/>
      <c r="L82" s="75"/>
      <c r="M82" s="75"/>
      <c r="N82" s="75"/>
      <c r="O82" s="75"/>
      <c r="P82" s="75"/>
      <c r="Q82" s="75"/>
      <c r="R82" s="75"/>
      <c r="S82" s="75"/>
      <c r="T82" s="75"/>
      <c r="U82" s="75"/>
      <c r="V82" s="75"/>
      <c r="W82" s="75"/>
      <c r="X82" s="75"/>
    </row>
    <row r="83" spans="1:25" s="12" customFormat="1" x14ac:dyDescent="0.25">
      <c r="A83" s="75" t="s">
        <v>194</v>
      </c>
      <c r="B83" s="75"/>
      <c r="C83" s="75"/>
      <c r="D83" s="75"/>
      <c r="E83" s="75"/>
      <c r="F83" s="75"/>
      <c r="G83" s="75"/>
      <c r="H83" s="75"/>
      <c r="I83" s="75"/>
      <c r="J83" s="75"/>
      <c r="K83" s="75"/>
      <c r="L83" s="75"/>
      <c r="M83" s="75"/>
      <c r="N83" s="75"/>
      <c r="O83" s="75"/>
      <c r="P83" s="75"/>
      <c r="Q83" s="75"/>
      <c r="R83" s="75"/>
      <c r="S83" s="75"/>
      <c r="T83" s="75"/>
      <c r="U83" s="75"/>
      <c r="V83" s="75"/>
      <c r="W83" s="75"/>
      <c r="X83" s="75"/>
    </row>
    <row r="84" spans="1:25" s="12" customFormat="1" ht="15" customHeight="1" x14ac:dyDescent="0.25">
      <c r="A84" s="75" t="s">
        <v>195</v>
      </c>
      <c r="B84" s="75"/>
      <c r="C84" s="75"/>
      <c r="D84" s="75"/>
      <c r="E84" s="75"/>
      <c r="F84" s="75"/>
      <c r="G84" s="75"/>
      <c r="H84" s="75"/>
      <c r="I84" s="75"/>
      <c r="J84" s="75"/>
      <c r="K84" s="75"/>
      <c r="L84" s="75"/>
      <c r="M84" s="75"/>
      <c r="N84" s="75"/>
      <c r="O84" s="75"/>
      <c r="P84" s="75"/>
      <c r="Q84" s="75"/>
      <c r="R84" s="75"/>
      <c r="S84" s="75"/>
      <c r="T84" s="75"/>
      <c r="U84" s="75"/>
      <c r="V84" s="75"/>
      <c r="W84" s="75"/>
      <c r="X84" s="75"/>
      <c r="Y84" s="15"/>
    </row>
    <row r="85" spans="1:25" s="12" customFormat="1" ht="15" customHeight="1"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6"/>
      <c r="Y85" s="15"/>
    </row>
    <row r="86" spans="1:25" ht="15" customHeight="1" x14ac:dyDescent="0.25">
      <c r="A86" s="14" t="s">
        <v>4676</v>
      </c>
    </row>
    <row r="87" spans="1:25" s="12" customFormat="1" x14ac:dyDescent="0.25">
      <c r="A87" s="75" t="s">
        <v>196</v>
      </c>
      <c r="B87" s="75"/>
      <c r="C87" s="75"/>
      <c r="D87" s="75"/>
      <c r="E87" s="75"/>
      <c r="F87" s="75"/>
      <c r="G87" s="75"/>
      <c r="H87" s="75"/>
      <c r="I87" s="75"/>
      <c r="J87" s="75"/>
      <c r="K87" s="75"/>
      <c r="L87" s="75"/>
      <c r="M87" s="75"/>
      <c r="N87" s="75"/>
      <c r="O87" s="75"/>
      <c r="P87" s="75"/>
      <c r="Q87" s="75"/>
      <c r="R87" s="75"/>
      <c r="S87" s="75"/>
      <c r="T87" s="75"/>
      <c r="U87" s="75"/>
      <c r="V87" s="75"/>
      <c r="W87" s="75"/>
      <c r="X87" s="75"/>
    </row>
    <row r="102" ht="69.95" customHeight="1" x14ac:dyDescent="0.25"/>
    <row r="103" ht="69.95" customHeight="1" x14ac:dyDescent="0.25"/>
    <row r="104" ht="69.95" customHeight="1" x14ac:dyDescent="0.25"/>
    <row r="105" ht="69.95" customHeight="1" x14ac:dyDescent="0.25"/>
    <row r="106" ht="69.95" customHeight="1" x14ac:dyDescent="0.25"/>
    <row r="107" ht="69.95" customHeight="1" x14ac:dyDescent="0.25"/>
    <row r="108" ht="69.95" customHeight="1" x14ac:dyDescent="0.25"/>
    <row r="109" ht="69.95" customHeight="1" x14ac:dyDescent="0.25"/>
    <row r="110" ht="69.95" customHeight="1" x14ac:dyDescent="0.25"/>
    <row r="111" ht="69.95" customHeight="1" x14ac:dyDescent="0.25"/>
    <row r="112" ht="69.95" customHeight="1" x14ac:dyDescent="0.25"/>
    <row r="113" ht="69.95" customHeight="1" x14ac:dyDescent="0.25"/>
    <row r="114" ht="69.95" customHeight="1" x14ac:dyDescent="0.25"/>
    <row r="115" ht="69.95" customHeight="1" x14ac:dyDescent="0.25"/>
    <row r="116" ht="69.95" customHeight="1" x14ac:dyDescent="0.25"/>
    <row r="117" ht="69.95" customHeight="1" x14ac:dyDescent="0.25"/>
    <row r="118" ht="69.95" customHeight="1" x14ac:dyDescent="0.25"/>
    <row r="119" ht="69.95" customHeight="1" x14ac:dyDescent="0.25"/>
    <row r="120" ht="69.95" customHeight="1" x14ac:dyDescent="0.25"/>
    <row r="121" ht="69.95" customHeight="1" x14ac:dyDescent="0.25"/>
    <row r="122" ht="69.95" customHeight="1" x14ac:dyDescent="0.25"/>
    <row r="123" ht="69.95" customHeight="1" x14ac:dyDescent="0.25"/>
    <row r="124" ht="69.95" customHeight="1" x14ac:dyDescent="0.25"/>
    <row r="125" ht="69.95" customHeight="1" x14ac:dyDescent="0.25"/>
    <row r="126" ht="69.95" customHeight="1" x14ac:dyDescent="0.25"/>
    <row r="127" ht="69.95" customHeight="1" x14ac:dyDescent="0.25"/>
    <row r="128" ht="69.95" customHeight="1" x14ac:dyDescent="0.25"/>
    <row r="129" ht="69.95" customHeight="1" x14ac:dyDescent="0.25"/>
    <row r="130" ht="69.95" customHeight="1" x14ac:dyDescent="0.25"/>
    <row r="131" ht="69.95" customHeight="1" x14ac:dyDescent="0.25"/>
    <row r="132" ht="69.95" customHeight="1" x14ac:dyDescent="0.25"/>
    <row r="133" ht="69.95" customHeight="1" x14ac:dyDescent="0.25"/>
    <row r="134" ht="69.95" customHeight="1" x14ac:dyDescent="0.25"/>
    <row r="135" ht="69.95" customHeight="1" x14ac:dyDescent="0.25"/>
    <row r="136" ht="69.95" customHeight="1" x14ac:dyDescent="0.25"/>
    <row r="137" ht="69.95" customHeight="1" x14ac:dyDescent="0.25"/>
    <row r="138" ht="69.95" customHeight="1" x14ac:dyDescent="0.25"/>
    <row r="139" ht="69.95" customHeight="1" x14ac:dyDescent="0.25"/>
    <row r="140" ht="69.95" customHeight="1" x14ac:dyDescent="0.25"/>
    <row r="141" ht="69.95" customHeight="1" x14ac:dyDescent="0.25"/>
    <row r="142" ht="69.95" customHeight="1" x14ac:dyDescent="0.25"/>
    <row r="143" ht="69.95" customHeight="1" x14ac:dyDescent="0.25"/>
    <row r="144" ht="69.95" customHeight="1" x14ac:dyDescent="0.25"/>
    <row r="145" ht="69.95" customHeight="1" x14ac:dyDescent="0.25"/>
    <row r="146" ht="69.95" customHeight="1" x14ac:dyDescent="0.25"/>
    <row r="147" ht="69.95" customHeight="1" x14ac:dyDescent="0.25"/>
    <row r="148" ht="69.95" customHeight="1" x14ac:dyDescent="0.25"/>
    <row r="149" ht="69.95" customHeight="1" x14ac:dyDescent="0.25"/>
    <row r="150" ht="69.95" customHeight="1" x14ac:dyDescent="0.25"/>
    <row r="151" ht="69.95" customHeight="1" x14ac:dyDescent="0.25"/>
    <row r="152" ht="69.95" customHeight="1" x14ac:dyDescent="0.25"/>
    <row r="153" ht="69.95" customHeight="1" x14ac:dyDescent="0.25"/>
    <row r="154" ht="69.95" customHeight="1" x14ac:dyDescent="0.25"/>
    <row r="155" ht="69.95" customHeight="1" x14ac:dyDescent="0.25"/>
    <row r="156" ht="69.95" customHeight="1" x14ac:dyDescent="0.25"/>
    <row r="157" ht="69.95" customHeight="1" x14ac:dyDescent="0.25"/>
    <row r="158" ht="69.95" customHeight="1" x14ac:dyDescent="0.25"/>
    <row r="159" ht="69.95" customHeight="1" x14ac:dyDescent="0.25"/>
    <row r="160" ht="69.95" customHeight="1" x14ac:dyDescent="0.25"/>
    <row r="161" ht="69.95" customHeight="1" x14ac:dyDescent="0.25"/>
    <row r="162" ht="69.95" customHeight="1" x14ac:dyDescent="0.25"/>
    <row r="163" ht="69.95" customHeight="1" x14ac:dyDescent="0.25"/>
    <row r="164" ht="69.95" customHeight="1" x14ac:dyDescent="0.25"/>
    <row r="165" ht="69.95" customHeight="1" x14ac:dyDescent="0.25"/>
    <row r="166" ht="69.95" customHeight="1" x14ac:dyDescent="0.25"/>
    <row r="167" ht="69.95" customHeight="1" x14ac:dyDescent="0.25"/>
    <row r="168" ht="69.95" customHeight="1" x14ac:dyDescent="0.25"/>
    <row r="169" ht="69.95" customHeight="1" x14ac:dyDescent="0.25"/>
    <row r="170" ht="69.95" customHeight="1" x14ac:dyDescent="0.25"/>
    <row r="171" ht="69.95" customHeight="1" x14ac:dyDescent="0.25"/>
    <row r="172" ht="69.95" customHeight="1" x14ac:dyDescent="0.25"/>
    <row r="173" ht="69.95" customHeight="1" x14ac:dyDescent="0.25"/>
    <row r="174" ht="69.95" customHeight="1" x14ac:dyDescent="0.25"/>
    <row r="175" ht="69.95" customHeight="1" x14ac:dyDescent="0.25"/>
    <row r="176" ht="69.95" customHeight="1" x14ac:dyDescent="0.25"/>
    <row r="177" ht="69.95" customHeight="1" x14ac:dyDescent="0.25"/>
    <row r="178" ht="69.95" customHeight="1" x14ac:dyDescent="0.25"/>
    <row r="179" ht="69.95" customHeight="1" x14ac:dyDescent="0.25"/>
    <row r="180" ht="69.95" customHeight="1" x14ac:dyDescent="0.25"/>
    <row r="181" ht="69.95" customHeight="1" x14ac:dyDescent="0.25"/>
    <row r="182" ht="69.95" customHeight="1" x14ac:dyDescent="0.25"/>
    <row r="183" ht="69.95" customHeight="1" x14ac:dyDescent="0.25"/>
    <row r="184" ht="69.95" customHeight="1" x14ac:dyDescent="0.25"/>
    <row r="185" ht="69.95" customHeight="1" x14ac:dyDescent="0.25"/>
    <row r="186" ht="69.95" customHeight="1" x14ac:dyDescent="0.25"/>
    <row r="187" ht="69.95" customHeight="1" x14ac:dyDescent="0.25"/>
    <row r="188" ht="69.95" customHeight="1" x14ac:dyDescent="0.25"/>
    <row r="189" ht="69.95" customHeight="1" x14ac:dyDescent="0.25"/>
    <row r="190" ht="69.95" customHeight="1" x14ac:dyDescent="0.25"/>
    <row r="191" ht="69.95" customHeight="1" x14ac:dyDescent="0.25"/>
    <row r="192" ht="69.95" customHeight="1" x14ac:dyDescent="0.25"/>
    <row r="193" ht="69.95" customHeight="1" x14ac:dyDescent="0.25"/>
    <row r="194" ht="69.95" customHeight="1" x14ac:dyDescent="0.25"/>
    <row r="195" ht="69.95" customHeight="1" x14ac:dyDescent="0.25"/>
    <row r="196" ht="69.95" customHeight="1" x14ac:dyDescent="0.25"/>
    <row r="197" ht="69.95" customHeight="1" x14ac:dyDescent="0.25"/>
    <row r="198" ht="69.95" customHeight="1" x14ac:dyDescent="0.25"/>
    <row r="199" ht="69.95" customHeight="1" x14ac:dyDescent="0.25"/>
    <row r="200" ht="69.95" customHeight="1" x14ac:dyDescent="0.25"/>
    <row r="201" ht="69.95" customHeight="1" x14ac:dyDescent="0.25"/>
    <row r="202" ht="69.95" customHeight="1" x14ac:dyDescent="0.25"/>
    <row r="203" ht="69.95" customHeight="1" x14ac:dyDescent="0.25"/>
    <row r="204" ht="69.95" customHeight="1" x14ac:dyDescent="0.25"/>
    <row r="205" ht="69.95" customHeight="1" x14ac:dyDescent="0.25"/>
    <row r="206" ht="69.95" customHeight="1" x14ac:dyDescent="0.25"/>
    <row r="207" ht="69.95" customHeight="1" x14ac:dyDescent="0.25"/>
    <row r="208" ht="69.95" customHeight="1" x14ac:dyDescent="0.25"/>
    <row r="209" ht="69.95" customHeight="1" x14ac:dyDescent="0.25"/>
    <row r="210" ht="69.95" customHeight="1" x14ac:dyDescent="0.25"/>
    <row r="211" ht="69.95" customHeight="1" x14ac:dyDescent="0.25"/>
    <row r="212" ht="69.95" customHeight="1" x14ac:dyDescent="0.25"/>
    <row r="213" ht="69.95" customHeight="1" x14ac:dyDescent="0.25"/>
    <row r="214" ht="69.95" customHeight="1" x14ac:dyDescent="0.25"/>
    <row r="215" ht="69.95" customHeight="1" x14ac:dyDescent="0.25"/>
    <row r="216" ht="69.95" customHeight="1" x14ac:dyDescent="0.25"/>
    <row r="217" ht="69.95" customHeight="1" x14ac:dyDescent="0.25"/>
    <row r="218" ht="69.95" customHeight="1" x14ac:dyDescent="0.25"/>
    <row r="219" ht="69.95" customHeight="1" x14ac:dyDescent="0.25"/>
    <row r="220" ht="69.95" customHeight="1" x14ac:dyDescent="0.25"/>
    <row r="221" ht="69.95" customHeight="1" x14ac:dyDescent="0.25"/>
    <row r="222" ht="69.95" customHeight="1" x14ac:dyDescent="0.25"/>
    <row r="223" ht="69.95" customHeight="1" x14ac:dyDescent="0.25"/>
    <row r="224" ht="69.95" customHeight="1" x14ac:dyDescent="0.25"/>
    <row r="225" ht="69.95" customHeight="1" x14ac:dyDescent="0.25"/>
    <row r="226" ht="69.95" customHeight="1" x14ac:dyDescent="0.25"/>
    <row r="227" ht="69.95" customHeight="1" x14ac:dyDescent="0.25"/>
    <row r="228" ht="69.95" customHeight="1" x14ac:dyDescent="0.25"/>
    <row r="229" ht="69.95" customHeight="1" x14ac:dyDescent="0.25"/>
    <row r="230" ht="69.95" customHeight="1" x14ac:dyDescent="0.25"/>
    <row r="231" ht="69.95" customHeight="1" x14ac:dyDescent="0.25"/>
    <row r="232" ht="69.95" customHeight="1" x14ac:dyDescent="0.25"/>
    <row r="233" ht="69.95" customHeight="1" x14ac:dyDescent="0.25"/>
    <row r="234" ht="69.95" customHeight="1" x14ac:dyDescent="0.25"/>
    <row r="235" ht="69.95" customHeight="1" x14ac:dyDescent="0.25"/>
    <row r="236" ht="69.95" customHeight="1" x14ac:dyDescent="0.25"/>
    <row r="237" ht="69.95" customHeight="1" x14ac:dyDescent="0.25"/>
    <row r="238" ht="69.95" customHeight="1" x14ac:dyDescent="0.25"/>
    <row r="239" ht="69.95" customHeight="1" x14ac:dyDescent="0.25"/>
    <row r="240" ht="69.95" customHeight="1" x14ac:dyDescent="0.25"/>
    <row r="241" ht="69.95" customHeight="1" x14ac:dyDescent="0.25"/>
    <row r="242" ht="69.95" customHeight="1" x14ac:dyDescent="0.25"/>
    <row r="243" ht="69.95" customHeight="1" x14ac:dyDescent="0.25"/>
    <row r="244" ht="69.95" customHeight="1" x14ac:dyDescent="0.25"/>
    <row r="245" ht="69.95" customHeight="1" x14ac:dyDescent="0.25"/>
    <row r="246" ht="69.95" customHeight="1" x14ac:dyDescent="0.25"/>
    <row r="247" ht="69.95" customHeight="1" x14ac:dyDescent="0.25"/>
    <row r="248" ht="69.95" customHeight="1" x14ac:dyDescent="0.25"/>
    <row r="249" ht="69.95" customHeight="1" x14ac:dyDescent="0.25"/>
    <row r="250" ht="69.95" customHeight="1" x14ac:dyDescent="0.25"/>
    <row r="251" ht="69.95" customHeight="1" x14ac:dyDescent="0.25"/>
    <row r="252" ht="69.95" customHeight="1" x14ac:dyDescent="0.25"/>
    <row r="253" ht="69.95" customHeight="1" x14ac:dyDescent="0.25"/>
    <row r="254" ht="69.95" customHeight="1" x14ac:dyDescent="0.25"/>
    <row r="255" ht="69.95" customHeight="1" x14ac:dyDescent="0.25"/>
    <row r="256" ht="69.95" customHeight="1" x14ac:dyDescent="0.25"/>
    <row r="257" ht="69.95" customHeight="1" x14ac:dyDescent="0.25"/>
    <row r="258" ht="69.95" customHeight="1" x14ac:dyDescent="0.25"/>
    <row r="259" ht="69.95" customHeight="1" x14ac:dyDescent="0.25"/>
    <row r="260" ht="69.95" customHeight="1" x14ac:dyDescent="0.25"/>
    <row r="261" ht="69.95" customHeight="1" x14ac:dyDescent="0.25"/>
    <row r="262" ht="69.95" customHeight="1" x14ac:dyDescent="0.25"/>
    <row r="263" ht="69.95" customHeight="1" x14ac:dyDescent="0.25"/>
    <row r="264" ht="69.95" customHeight="1" x14ac:dyDescent="0.25"/>
    <row r="265" ht="69.95" customHeight="1" x14ac:dyDescent="0.25"/>
    <row r="266" ht="69.95" customHeight="1" x14ac:dyDescent="0.25"/>
    <row r="267" ht="69.95" customHeight="1" x14ac:dyDescent="0.25"/>
    <row r="268" ht="69.95" customHeight="1" x14ac:dyDescent="0.25"/>
    <row r="269" ht="69.95" customHeight="1" x14ac:dyDescent="0.25"/>
    <row r="270" ht="69.95" customHeight="1" x14ac:dyDescent="0.25"/>
    <row r="271" ht="69.95" customHeight="1" x14ac:dyDescent="0.25"/>
    <row r="272" ht="69.95" customHeight="1" x14ac:dyDescent="0.25"/>
    <row r="273" ht="69.95" customHeight="1" x14ac:dyDescent="0.25"/>
    <row r="274" ht="69.95" customHeight="1" x14ac:dyDescent="0.25"/>
    <row r="275" ht="69.95" customHeight="1" x14ac:dyDescent="0.25"/>
    <row r="276" ht="69.95" customHeight="1" x14ac:dyDescent="0.25"/>
    <row r="277" ht="69.95" customHeight="1" x14ac:dyDescent="0.25"/>
    <row r="278" ht="69.95" customHeight="1" x14ac:dyDescent="0.25"/>
    <row r="279" ht="69.95" customHeight="1" x14ac:dyDescent="0.25"/>
    <row r="280" ht="69.95" customHeight="1" x14ac:dyDescent="0.25"/>
    <row r="281" ht="69.95" customHeight="1" x14ac:dyDescent="0.25"/>
    <row r="282" ht="69.95" customHeight="1" x14ac:dyDescent="0.25"/>
    <row r="283" ht="69.95" customHeight="1" x14ac:dyDescent="0.25"/>
    <row r="284" ht="69.95" customHeight="1" x14ac:dyDescent="0.25"/>
    <row r="285" ht="69.95" customHeight="1" x14ac:dyDescent="0.25"/>
    <row r="286" ht="69.95" customHeight="1" x14ac:dyDescent="0.25"/>
    <row r="287" ht="69.95" customHeight="1" x14ac:dyDescent="0.25"/>
    <row r="288" ht="69.95" customHeight="1" x14ac:dyDescent="0.25"/>
    <row r="289" ht="69.95" customHeight="1" x14ac:dyDescent="0.25"/>
    <row r="290" ht="69.95" customHeight="1" x14ac:dyDescent="0.25"/>
    <row r="291" ht="69.95" customHeight="1" x14ac:dyDescent="0.25"/>
    <row r="292" ht="69.95" customHeight="1" x14ac:dyDescent="0.25"/>
    <row r="293" ht="69.95" customHeight="1" x14ac:dyDescent="0.25"/>
    <row r="294" ht="69.95" customHeight="1" x14ac:dyDescent="0.25"/>
    <row r="295" ht="69.95" customHeight="1" x14ac:dyDescent="0.25"/>
    <row r="296" ht="69.95" customHeight="1" x14ac:dyDescent="0.25"/>
    <row r="297" ht="69.95" customHeight="1" x14ac:dyDescent="0.25"/>
    <row r="298" ht="69.95" customHeight="1" x14ac:dyDescent="0.25"/>
    <row r="299" ht="69.95" customHeight="1" x14ac:dyDescent="0.25"/>
    <row r="300" ht="69.95" customHeight="1" x14ac:dyDescent="0.25"/>
    <row r="301" ht="69.95" customHeight="1" x14ac:dyDescent="0.25"/>
    <row r="302" ht="69.95" customHeight="1" x14ac:dyDescent="0.25"/>
    <row r="303" ht="69.95" customHeight="1" x14ac:dyDescent="0.25"/>
    <row r="304" ht="69.95" customHeight="1" x14ac:dyDescent="0.25"/>
    <row r="305" ht="69.95" customHeight="1" x14ac:dyDescent="0.25"/>
    <row r="306" ht="69.95" customHeight="1" x14ac:dyDescent="0.25"/>
    <row r="307" ht="69.95" customHeight="1" x14ac:dyDescent="0.25"/>
    <row r="308" ht="69.95" customHeight="1" x14ac:dyDescent="0.25"/>
    <row r="309" ht="69.95" customHeight="1" x14ac:dyDescent="0.25"/>
    <row r="310" ht="69.95" customHeight="1" x14ac:dyDescent="0.25"/>
    <row r="311" ht="69.95" customHeight="1" x14ac:dyDescent="0.25"/>
    <row r="312" ht="69.95" customHeight="1" x14ac:dyDescent="0.25"/>
    <row r="313" ht="69.95" customHeight="1" x14ac:dyDescent="0.25"/>
    <row r="314" ht="69.95" customHeight="1" x14ac:dyDescent="0.25"/>
    <row r="315" ht="69.95" customHeight="1" x14ac:dyDescent="0.25"/>
    <row r="316" ht="69.95" customHeight="1" x14ac:dyDescent="0.25"/>
    <row r="317" ht="69.95" customHeight="1" x14ac:dyDescent="0.25"/>
    <row r="318" ht="69.95" customHeight="1" x14ac:dyDescent="0.25"/>
    <row r="319" ht="69.95" customHeight="1" x14ac:dyDescent="0.25"/>
    <row r="320" ht="69.95" customHeight="1" x14ac:dyDescent="0.25"/>
    <row r="321" ht="69.95" customHeight="1" x14ac:dyDescent="0.25"/>
    <row r="322" ht="69.95" customHeight="1" x14ac:dyDescent="0.25"/>
    <row r="323" ht="69.95" customHeight="1" x14ac:dyDescent="0.25"/>
    <row r="324" ht="69.95" customHeight="1" x14ac:dyDescent="0.25"/>
    <row r="325" ht="69.95" customHeight="1" x14ac:dyDescent="0.25"/>
    <row r="326" ht="69.95" customHeight="1" x14ac:dyDescent="0.25"/>
    <row r="327" ht="69.95" customHeight="1" x14ac:dyDescent="0.25"/>
    <row r="328" ht="69.95" customHeight="1" x14ac:dyDescent="0.25"/>
    <row r="329" ht="69.95" customHeight="1" x14ac:dyDescent="0.25"/>
    <row r="330" ht="69.95" customHeight="1" x14ac:dyDescent="0.25"/>
    <row r="331" ht="69.95" customHeight="1" x14ac:dyDescent="0.25"/>
    <row r="332" ht="69.95" customHeight="1" x14ac:dyDescent="0.25"/>
    <row r="333" ht="69.95" customHeight="1" x14ac:dyDescent="0.25"/>
    <row r="334" ht="69.95" customHeight="1" x14ac:dyDescent="0.25"/>
    <row r="335" ht="69.95" customHeight="1" x14ac:dyDescent="0.25"/>
    <row r="336" ht="69.95" customHeight="1" x14ac:dyDescent="0.25"/>
    <row r="337" ht="69.95" customHeight="1" x14ac:dyDescent="0.25"/>
    <row r="338" ht="69.95" customHeight="1" x14ac:dyDescent="0.25"/>
    <row r="339" ht="69.95" customHeight="1" x14ac:dyDescent="0.25"/>
    <row r="340" ht="69.95" customHeight="1" x14ac:dyDescent="0.25"/>
    <row r="341" ht="69.95" customHeight="1" x14ac:dyDescent="0.25"/>
    <row r="342" ht="69.95" customHeight="1" x14ac:dyDescent="0.25"/>
    <row r="343" ht="69.95" customHeight="1" x14ac:dyDescent="0.25"/>
    <row r="344" ht="69.95" customHeight="1" x14ac:dyDescent="0.25"/>
    <row r="345" ht="69.95" customHeight="1" x14ac:dyDescent="0.25"/>
    <row r="346" ht="69.95" customHeight="1" x14ac:dyDescent="0.25"/>
    <row r="347" ht="69.95" customHeight="1" x14ac:dyDescent="0.25"/>
    <row r="348" ht="69.95" customHeight="1" x14ac:dyDescent="0.25"/>
    <row r="349" ht="69.95" customHeight="1" x14ac:dyDescent="0.25"/>
    <row r="350" ht="69.95" customHeight="1" x14ac:dyDescent="0.25"/>
    <row r="351" ht="69.95" customHeight="1" x14ac:dyDescent="0.25"/>
    <row r="352" ht="69.95" customHeight="1" x14ac:dyDescent="0.25"/>
    <row r="353" ht="69.95" customHeight="1" x14ac:dyDescent="0.25"/>
    <row r="354" ht="69.95" customHeight="1" x14ac:dyDescent="0.25"/>
    <row r="355" ht="69.95" customHeight="1" x14ac:dyDescent="0.25"/>
    <row r="356" ht="69.95" customHeight="1" x14ac:dyDescent="0.25"/>
    <row r="357" ht="69.95" customHeight="1" x14ac:dyDescent="0.25"/>
    <row r="358" ht="69.95" customHeight="1" x14ac:dyDescent="0.25"/>
    <row r="359" ht="69.95" customHeight="1" x14ac:dyDescent="0.25"/>
    <row r="360" ht="69.95" customHeight="1" x14ac:dyDescent="0.25"/>
    <row r="361" ht="69.95" customHeight="1" x14ac:dyDescent="0.25"/>
    <row r="362" ht="69.95" customHeight="1" x14ac:dyDescent="0.25"/>
    <row r="363" ht="69.95" customHeight="1" x14ac:dyDescent="0.25"/>
    <row r="364" ht="69.95" customHeight="1" x14ac:dyDescent="0.25"/>
    <row r="365" ht="69.95" customHeight="1" x14ac:dyDescent="0.25"/>
    <row r="366" ht="69.95" customHeight="1" x14ac:dyDescent="0.25"/>
    <row r="367" ht="69.95" customHeight="1" x14ac:dyDescent="0.25"/>
    <row r="368" ht="69.95" customHeight="1" x14ac:dyDescent="0.25"/>
    <row r="369" ht="69.95" customHeight="1" x14ac:dyDescent="0.25"/>
    <row r="370" ht="69.95" customHeight="1" x14ac:dyDescent="0.25"/>
    <row r="371" ht="69.95" customHeight="1" x14ac:dyDescent="0.25"/>
    <row r="372" ht="69.95" customHeight="1" x14ac:dyDescent="0.25"/>
    <row r="373" ht="69.95" customHeight="1" x14ac:dyDescent="0.25"/>
    <row r="374" ht="69.95" customHeight="1" x14ac:dyDescent="0.25"/>
    <row r="375" ht="69.95" customHeight="1" x14ac:dyDescent="0.25"/>
    <row r="376" ht="69.95" customHeight="1" x14ac:dyDescent="0.25"/>
    <row r="377" ht="69.95" customHeight="1" x14ac:dyDescent="0.25"/>
    <row r="378" ht="69.95" customHeight="1" x14ac:dyDescent="0.25"/>
    <row r="379" ht="69.95" customHeight="1" x14ac:dyDescent="0.25"/>
    <row r="380" ht="69.95" customHeight="1" x14ac:dyDescent="0.25"/>
    <row r="381" ht="69.95" customHeight="1" x14ac:dyDescent="0.25"/>
    <row r="382" ht="69.95" customHeight="1" x14ac:dyDescent="0.25"/>
    <row r="383" ht="69.95" customHeight="1" x14ac:dyDescent="0.25"/>
    <row r="384" ht="69.95" customHeight="1" x14ac:dyDescent="0.25"/>
    <row r="385" ht="69.95" customHeight="1" x14ac:dyDescent="0.25"/>
    <row r="386" ht="69.95" customHeight="1" x14ac:dyDescent="0.25"/>
    <row r="387" ht="69.95" customHeight="1" x14ac:dyDescent="0.25"/>
    <row r="388" ht="69.95" customHeight="1" x14ac:dyDescent="0.25"/>
    <row r="389" ht="69.95" customHeight="1" x14ac:dyDescent="0.25"/>
    <row r="390" ht="69.95" customHeight="1" x14ac:dyDescent="0.25"/>
    <row r="391" ht="69.95" customHeight="1" x14ac:dyDescent="0.25"/>
    <row r="392" ht="69.95" customHeight="1" x14ac:dyDescent="0.25"/>
    <row r="393" ht="69.95" customHeight="1" x14ac:dyDescent="0.25"/>
    <row r="394" ht="69.95" customHeight="1" x14ac:dyDescent="0.25"/>
    <row r="395" ht="69.95" customHeight="1" x14ac:dyDescent="0.25"/>
    <row r="396" ht="69.95" customHeight="1" x14ac:dyDescent="0.25"/>
    <row r="397" ht="69.95" customHeight="1" x14ac:dyDescent="0.25"/>
    <row r="398" ht="69.95" customHeight="1" x14ac:dyDescent="0.25"/>
    <row r="399" ht="69.95" customHeight="1" x14ac:dyDescent="0.25"/>
    <row r="400" ht="69.95" customHeight="1" x14ac:dyDescent="0.25"/>
    <row r="401" ht="69.95" customHeight="1" x14ac:dyDescent="0.25"/>
    <row r="402" ht="69.95" customHeight="1" x14ac:dyDescent="0.25"/>
    <row r="403" ht="69.95" customHeight="1" x14ac:dyDescent="0.25"/>
    <row r="404" ht="69.95" customHeight="1" x14ac:dyDescent="0.25"/>
    <row r="405" ht="69.95" customHeight="1" x14ac:dyDescent="0.25"/>
    <row r="406" ht="69.95" customHeight="1" x14ac:dyDescent="0.25"/>
    <row r="407" ht="69.95" customHeight="1" x14ac:dyDescent="0.25"/>
    <row r="408" ht="69.95" customHeight="1" x14ac:dyDescent="0.25"/>
    <row r="409" ht="69.95" customHeight="1" x14ac:dyDescent="0.25"/>
    <row r="410" ht="69.95" customHeight="1" x14ac:dyDescent="0.25"/>
    <row r="411" ht="69.95" customHeight="1" x14ac:dyDescent="0.25"/>
    <row r="412" ht="69.95" customHeight="1" x14ac:dyDescent="0.25"/>
    <row r="413" ht="69.95" customHeight="1" x14ac:dyDescent="0.25"/>
    <row r="414" ht="69.95" customHeight="1" x14ac:dyDescent="0.25"/>
    <row r="415" ht="69.95" customHeight="1" x14ac:dyDescent="0.25"/>
    <row r="416" ht="69.95" customHeight="1" x14ac:dyDescent="0.25"/>
    <row r="417" ht="69.95" customHeight="1" x14ac:dyDescent="0.25"/>
    <row r="418" ht="69.95" customHeight="1" x14ac:dyDescent="0.25"/>
    <row r="419" ht="69.95" customHeight="1" x14ac:dyDescent="0.25"/>
    <row r="420" ht="69.95" customHeight="1" x14ac:dyDescent="0.25"/>
    <row r="421" ht="69.95" customHeight="1" x14ac:dyDescent="0.25"/>
    <row r="422" ht="69.95" customHeight="1" x14ac:dyDescent="0.25"/>
    <row r="423" ht="69.95" customHeight="1" x14ac:dyDescent="0.25"/>
    <row r="424" ht="69.95" customHeight="1" x14ac:dyDescent="0.25"/>
    <row r="425" ht="69.95" customHeight="1" x14ac:dyDescent="0.25"/>
    <row r="426" ht="69.95" customHeight="1" x14ac:dyDescent="0.25"/>
    <row r="427" ht="69.95" customHeight="1" x14ac:dyDescent="0.25"/>
    <row r="428" ht="69.95" customHeight="1" x14ac:dyDescent="0.25"/>
    <row r="429" ht="69.95" customHeight="1" x14ac:dyDescent="0.25"/>
    <row r="430" ht="69.95" customHeight="1" x14ac:dyDescent="0.25"/>
    <row r="431" ht="69.95" customHeight="1" x14ac:dyDescent="0.25"/>
    <row r="432" ht="69.95" customHeight="1" x14ac:dyDescent="0.25"/>
    <row r="433" ht="69.95" customHeight="1" x14ac:dyDescent="0.25"/>
    <row r="434" ht="69.95" customHeight="1" x14ac:dyDescent="0.25"/>
    <row r="435" ht="69.95" customHeight="1" x14ac:dyDescent="0.25"/>
    <row r="436" ht="69.95" customHeight="1" x14ac:dyDescent="0.25"/>
    <row r="437" ht="69.95" customHeight="1" x14ac:dyDescent="0.25"/>
    <row r="438" ht="69.95" customHeight="1" x14ac:dyDescent="0.25"/>
    <row r="439" ht="69.95" customHeight="1" x14ac:dyDescent="0.25"/>
    <row r="440" ht="69.95" customHeight="1" x14ac:dyDescent="0.25"/>
    <row r="441" ht="69.95" customHeight="1" x14ac:dyDescent="0.25"/>
    <row r="442" ht="69.95" customHeight="1" x14ac:dyDescent="0.25"/>
    <row r="443" ht="69.95" customHeight="1" x14ac:dyDescent="0.25"/>
    <row r="444" ht="69.95" customHeight="1" x14ac:dyDescent="0.25"/>
    <row r="445" ht="69.95" customHeight="1" x14ac:dyDescent="0.25"/>
    <row r="446" ht="69.95" customHeight="1" x14ac:dyDescent="0.25"/>
    <row r="447" ht="69.95" customHeight="1" x14ac:dyDescent="0.25"/>
    <row r="448" ht="69.95" customHeight="1" x14ac:dyDescent="0.25"/>
    <row r="449" ht="69.95" customHeight="1" x14ac:dyDescent="0.25"/>
    <row r="450" ht="69.95" customHeight="1" x14ac:dyDescent="0.25"/>
    <row r="451" ht="69.95" customHeight="1" x14ac:dyDescent="0.25"/>
    <row r="452" ht="69.95" customHeight="1" x14ac:dyDescent="0.25"/>
    <row r="453" ht="69.95" customHeight="1" x14ac:dyDescent="0.25"/>
    <row r="454" ht="69.95" customHeight="1" x14ac:dyDescent="0.25"/>
    <row r="455" ht="69.95" customHeight="1" x14ac:dyDescent="0.25"/>
    <row r="456" ht="69.95" customHeight="1" x14ac:dyDescent="0.25"/>
    <row r="457" ht="69.95" customHeight="1" x14ac:dyDescent="0.25"/>
    <row r="458" ht="69.95" customHeight="1" x14ac:dyDescent="0.25"/>
    <row r="459" ht="69.95" customHeight="1" x14ac:dyDescent="0.25"/>
    <row r="460" ht="69.95" customHeight="1" x14ac:dyDescent="0.25"/>
    <row r="461" ht="69.95" customHeight="1" x14ac:dyDescent="0.25"/>
    <row r="462" ht="69.95" customHeight="1" x14ac:dyDescent="0.25"/>
    <row r="463" ht="69.95" customHeight="1" x14ac:dyDescent="0.25"/>
    <row r="464" ht="69.95" customHeight="1" x14ac:dyDescent="0.25"/>
    <row r="465" ht="69.95" customHeight="1" x14ac:dyDescent="0.25"/>
    <row r="466" ht="69.95" customHeight="1" x14ac:dyDescent="0.25"/>
    <row r="467" ht="69.95" customHeight="1" x14ac:dyDescent="0.25"/>
    <row r="468" ht="69.95" customHeight="1" x14ac:dyDescent="0.25"/>
    <row r="469" ht="69.95" customHeight="1" x14ac:dyDescent="0.25"/>
    <row r="470" ht="69.95" customHeight="1" x14ac:dyDescent="0.25"/>
    <row r="471" ht="69.95" customHeight="1" x14ac:dyDescent="0.25"/>
    <row r="472" ht="69.95" customHeight="1" x14ac:dyDescent="0.25"/>
    <row r="473" ht="69.95" customHeight="1" x14ac:dyDescent="0.25"/>
    <row r="474" ht="69.95" customHeight="1" x14ac:dyDescent="0.25"/>
    <row r="475" ht="69.95" customHeight="1" x14ac:dyDescent="0.25"/>
    <row r="476" ht="69.95" customHeight="1" x14ac:dyDescent="0.25"/>
    <row r="477" ht="69.95" customHeight="1" x14ac:dyDescent="0.25"/>
    <row r="478" ht="69.95" customHeight="1" x14ac:dyDescent="0.25"/>
    <row r="479" ht="69.95" customHeight="1" x14ac:dyDescent="0.25"/>
    <row r="480" ht="69.95" customHeight="1" x14ac:dyDescent="0.25"/>
    <row r="481" ht="69.95" customHeight="1" x14ac:dyDescent="0.25"/>
    <row r="482" ht="69.95" customHeight="1" x14ac:dyDescent="0.25"/>
    <row r="483" ht="69.95" customHeight="1" x14ac:dyDescent="0.25"/>
    <row r="484" ht="69.95" customHeight="1" x14ac:dyDescent="0.25"/>
    <row r="485" ht="69.95" customHeight="1" x14ac:dyDescent="0.25"/>
    <row r="486" ht="69.95" customHeight="1" x14ac:dyDescent="0.25"/>
    <row r="487" ht="69.95" customHeight="1" x14ac:dyDescent="0.25"/>
    <row r="488" ht="69.95" customHeight="1" x14ac:dyDescent="0.25"/>
    <row r="489" ht="69.95" customHeight="1" x14ac:dyDescent="0.25"/>
    <row r="490" ht="69.95" customHeight="1" x14ac:dyDescent="0.25"/>
    <row r="491" ht="69.95" customHeight="1" x14ac:dyDescent="0.25"/>
    <row r="492" ht="69.95" customHeight="1" x14ac:dyDescent="0.25"/>
    <row r="493" ht="69.95" customHeight="1" x14ac:dyDescent="0.25"/>
    <row r="494" ht="69.95" customHeight="1" x14ac:dyDescent="0.25"/>
    <row r="495" ht="69.95" customHeight="1" x14ac:dyDescent="0.25"/>
    <row r="496" ht="69.95" customHeight="1" x14ac:dyDescent="0.25"/>
    <row r="497" ht="69.95" customHeight="1" x14ac:dyDescent="0.25"/>
    <row r="498" ht="69.95" customHeight="1" x14ac:dyDescent="0.25"/>
    <row r="499" ht="69.95" customHeight="1" x14ac:dyDescent="0.25"/>
    <row r="500" ht="69.95" customHeight="1" x14ac:dyDescent="0.25"/>
    <row r="501" ht="69.95" customHeight="1" x14ac:dyDescent="0.25"/>
    <row r="502" ht="69.95" customHeight="1" x14ac:dyDescent="0.25"/>
    <row r="503" ht="69.95" customHeight="1" x14ac:dyDescent="0.25"/>
    <row r="504" ht="69.95" customHeight="1" x14ac:dyDescent="0.25"/>
    <row r="505" ht="69.95" customHeight="1" x14ac:dyDescent="0.25"/>
    <row r="506" ht="69.95" customHeight="1" x14ac:dyDescent="0.25"/>
    <row r="507" ht="69.95" customHeight="1" x14ac:dyDescent="0.25"/>
    <row r="508" ht="69.95" customHeight="1" x14ac:dyDescent="0.25"/>
    <row r="509" ht="69.95" customHeight="1" x14ac:dyDescent="0.25"/>
    <row r="510" ht="69.95" customHeight="1" x14ac:dyDescent="0.25"/>
    <row r="511" ht="69.95" customHeight="1" x14ac:dyDescent="0.25"/>
    <row r="512" ht="69.95" customHeight="1" x14ac:dyDescent="0.25"/>
    <row r="513" ht="69.95" customHeight="1" x14ac:dyDescent="0.25"/>
    <row r="514" ht="69.95" customHeight="1" x14ac:dyDescent="0.25"/>
    <row r="515" ht="69.95" customHeight="1" x14ac:dyDescent="0.25"/>
    <row r="516" ht="69.95" customHeight="1" x14ac:dyDescent="0.25"/>
    <row r="517" ht="69.95" customHeight="1" x14ac:dyDescent="0.25"/>
    <row r="518" ht="69.95" customHeight="1" x14ac:dyDescent="0.25"/>
    <row r="519" ht="69.95" customHeight="1" x14ac:dyDescent="0.25"/>
    <row r="520" ht="69.95" customHeight="1" x14ac:dyDescent="0.25"/>
    <row r="521" ht="69.95" customHeight="1" x14ac:dyDescent="0.25"/>
    <row r="522" ht="69.95" customHeight="1" x14ac:dyDescent="0.25"/>
    <row r="523" ht="69.95" customHeight="1" x14ac:dyDescent="0.25"/>
    <row r="524" ht="69.95" customHeight="1" x14ac:dyDescent="0.25"/>
    <row r="525" ht="69.95" customHeight="1" x14ac:dyDescent="0.25"/>
    <row r="526" ht="69.95" customHeight="1" x14ac:dyDescent="0.25"/>
    <row r="527" ht="69.95" customHeight="1" x14ac:dyDescent="0.25"/>
    <row r="528" ht="69.95" customHeight="1" x14ac:dyDescent="0.25"/>
    <row r="529" ht="69.95" customHeight="1" x14ac:dyDescent="0.25"/>
    <row r="530" ht="69.95" customHeight="1" x14ac:dyDescent="0.25"/>
    <row r="531" ht="69.95" customHeight="1" x14ac:dyDescent="0.25"/>
    <row r="532" ht="69.95" customHeight="1" x14ac:dyDescent="0.25"/>
    <row r="533" ht="69.95" customHeight="1" x14ac:dyDescent="0.25"/>
    <row r="534" ht="69.95" customHeight="1" x14ac:dyDescent="0.25"/>
    <row r="535" ht="69.95" customHeight="1" x14ac:dyDescent="0.25"/>
    <row r="536" ht="69.95" customHeight="1" x14ac:dyDescent="0.25"/>
    <row r="537" ht="69.95" customHeight="1" x14ac:dyDescent="0.25"/>
    <row r="538" ht="69.95" customHeight="1" x14ac:dyDescent="0.25"/>
    <row r="539" ht="69.95" customHeight="1" x14ac:dyDescent="0.25"/>
    <row r="540" ht="69.95" customHeight="1" x14ac:dyDescent="0.25"/>
    <row r="541" ht="69.95" customHeight="1" x14ac:dyDescent="0.25"/>
    <row r="542" ht="69.95" customHeight="1" x14ac:dyDescent="0.25"/>
    <row r="543" ht="69.95" customHeight="1" x14ac:dyDescent="0.25"/>
    <row r="544" ht="69.95" customHeight="1" x14ac:dyDescent="0.25"/>
    <row r="545" ht="69.95" customHeight="1" x14ac:dyDescent="0.25"/>
    <row r="546" ht="69.95" customHeight="1" x14ac:dyDescent="0.25"/>
    <row r="547" ht="69.95" customHeight="1" x14ac:dyDescent="0.25"/>
    <row r="548" ht="69.95" customHeight="1" x14ac:dyDescent="0.25"/>
    <row r="549" ht="69.95" customHeight="1" x14ac:dyDescent="0.25"/>
    <row r="550" ht="69.95" customHeight="1" x14ac:dyDescent="0.25"/>
    <row r="551" ht="69.95" customHeight="1" x14ac:dyDescent="0.25"/>
    <row r="552" ht="69.95" customHeight="1" x14ac:dyDescent="0.25"/>
    <row r="553" ht="69.95" customHeight="1" x14ac:dyDescent="0.25"/>
    <row r="554" ht="69.95" customHeight="1" x14ac:dyDescent="0.25"/>
    <row r="555" ht="69.95" customHeight="1" x14ac:dyDescent="0.25"/>
    <row r="556" ht="69.95" customHeight="1" x14ac:dyDescent="0.25"/>
    <row r="557" ht="69.95" customHeight="1" x14ac:dyDescent="0.25"/>
    <row r="558" ht="69.95" customHeight="1" x14ac:dyDescent="0.25"/>
    <row r="559" ht="69.95" customHeight="1" x14ac:dyDescent="0.25"/>
    <row r="560" ht="69.95" customHeight="1" x14ac:dyDescent="0.25"/>
    <row r="561" ht="69.95" customHeight="1" x14ac:dyDescent="0.25"/>
    <row r="562" ht="69.95" customHeight="1" x14ac:dyDescent="0.25"/>
    <row r="563" ht="69.95" customHeight="1" x14ac:dyDescent="0.25"/>
    <row r="564" ht="69.95" customHeight="1" x14ac:dyDescent="0.25"/>
    <row r="565" ht="69.95" customHeight="1" x14ac:dyDescent="0.25"/>
    <row r="566" ht="69.95" customHeight="1" x14ac:dyDescent="0.25"/>
    <row r="567" ht="69.95" customHeight="1" x14ac:dyDescent="0.25"/>
    <row r="568" ht="69.95" customHeight="1" x14ac:dyDescent="0.25"/>
    <row r="569" ht="69.95" customHeight="1" x14ac:dyDescent="0.25"/>
    <row r="570" ht="69.95" customHeight="1" x14ac:dyDescent="0.25"/>
    <row r="571" ht="69.95" customHeight="1" x14ac:dyDescent="0.25"/>
    <row r="572" ht="69.95" customHeight="1" x14ac:dyDescent="0.25"/>
    <row r="573" ht="69.95" customHeight="1" x14ac:dyDescent="0.25"/>
    <row r="574" ht="69.95" customHeight="1" x14ac:dyDescent="0.25"/>
    <row r="575" ht="69.95" customHeight="1" x14ac:dyDescent="0.25"/>
    <row r="576" ht="69.95" customHeight="1" x14ac:dyDescent="0.25"/>
    <row r="577" ht="69.95" customHeight="1" x14ac:dyDescent="0.25"/>
    <row r="578" ht="69.95" customHeight="1" x14ac:dyDescent="0.25"/>
    <row r="579" ht="69.95" customHeight="1" x14ac:dyDescent="0.25"/>
    <row r="580" ht="69.95" customHeight="1" x14ac:dyDescent="0.25"/>
    <row r="581" ht="69.95" customHeight="1" x14ac:dyDescent="0.25"/>
    <row r="582" ht="69.95" customHeight="1" x14ac:dyDescent="0.25"/>
    <row r="583" ht="69.95" customHeight="1" x14ac:dyDescent="0.25"/>
    <row r="584" ht="69.95" customHeight="1" x14ac:dyDescent="0.25"/>
    <row r="585" ht="69.95" customHeight="1" x14ac:dyDescent="0.25"/>
    <row r="586" ht="69.95" customHeight="1" x14ac:dyDescent="0.25"/>
    <row r="587" ht="69.95" customHeight="1" x14ac:dyDescent="0.25"/>
    <row r="588" ht="69.95" customHeight="1" x14ac:dyDescent="0.25"/>
    <row r="589" ht="69.95" customHeight="1" x14ac:dyDescent="0.25"/>
    <row r="590" ht="69.95" customHeight="1" x14ac:dyDescent="0.25"/>
    <row r="591" ht="69.95" customHeight="1" x14ac:dyDescent="0.25"/>
    <row r="592" ht="69.95" customHeight="1" x14ac:dyDescent="0.25"/>
    <row r="593" ht="69.95" customHeight="1" x14ac:dyDescent="0.25"/>
    <row r="594" ht="69.95" customHeight="1" x14ac:dyDescent="0.25"/>
    <row r="595" ht="69.95" customHeight="1" x14ac:dyDescent="0.25"/>
    <row r="596" ht="69.95" customHeight="1" x14ac:dyDescent="0.25"/>
    <row r="597" ht="69.95" customHeight="1" x14ac:dyDescent="0.25"/>
    <row r="598" ht="69.95" customHeight="1" x14ac:dyDescent="0.25"/>
    <row r="599" ht="69.95" customHeight="1" x14ac:dyDescent="0.25"/>
    <row r="600" ht="69.95" customHeight="1" x14ac:dyDescent="0.25"/>
    <row r="601" ht="69.95" customHeight="1" x14ac:dyDescent="0.25"/>
    <row r="602" ht="69.95" customHeight="1" x14ac:dyDescent="0.25"/>
    <row r="603" ht="69.95" customHeight="1" x14ac:dyDescent="0.25"/>
    <row r="604" ht="69.95" customHeight="1" x14ac:dyDescent="0.25"/>
    <row r="605" ht="69.95" customHeight="1" x14ac:dyDescent="0.25"/>
    <row r="606" ht="69.95" customHeight="1" x14ac:dyDescent="0.25"/>
    <row r="607" ht="69.95" customHeight="1" x14ac:dyDescent="0.25"/>
    <row r="608" ht="69.95" customHeight="1" x14ac:dyDescent="0.25"/>
    <row r="609" ht="69.95" customHeight="1" x14ac:dyDescent="0.25"/>
    <row r="610" ht="69.95" customHeight="1" x14ac:dyDescent="0.25"/>
    <row r="611" ht="69.95" customHeight="1" x14ac:dyDescent="0.25"/>
    <row r="612" ht="69.95" customHeight="1" x14ac:dyDescent="0.25"/>
    <row r="613" ht="69.95" customHeight="1" x14ac:dyDescent="0.25"/>
    <row r="614" ht="69.95" customHeight="1" x14ac:dyDescent="0.25"/>
    <row r="615" ht="69.95" customHeight="1" x14ac:dyDescent="0.25"/>
    <row r="616" ht="69.95" customHeight="1" x14ac:dyDescent="0.25"/>
    <row r="617" ht="69.95" customHeight="1" x14ac:dyDescent="0.25"/>
    <row r="618" ht="69.95" customHeight="1" x14ac:dyDescent="0.25"/>
    <row r="619" ht="69.95" customHeight="1" x14ac:dyDescent="0.25"/>
    <row r="620" ht="69.95" customHeight="1" x14ac:dyDescent="0.25"/>
    <row r="621" ht="69.95" customHeight="1" x14ac:dyDescent="0.25"/>
    <row r="622" ht="69.95" customHeight="1" x14ac:dyDescent="0.25"/>
    <row r="623" ht="69.95" customHeight="1" x14ac:dyDescent="0.25"/>
    <row r="624" ht="69.95" customHeight="1" x14ac:dyDescent="0.25"/>
    <row r="625" ht="69.95" customHeight="1" x14ac:dyDescent="0.25"/>
    <row r="626" ht="69.95" customHeight="1" x14ac:dyDescent="0.25"/>
    <row r="627" ht="69.95" customHeight="1" x14ac:dyDescent="0.25"/>
    <row r="628" ht="69.95" customHeight="1" x14ac:dyDescent="0.25"/>
    <row r="629" ht="69.95" customHeight="1" x14ac:dyDescent="0.25"/>
    <row r="630" ht="69.95" customHeight="1" x14ac:dyDescent="0.25"/>
    <row r="631" ht="69.95" customHeight="1" x14ac:dyDescent="0.25"/>
    <row r="632" ht="69.95" customHeight="1" x14ac:dyDescent="0.25"/>
    <row r="633" ht="69.95" customHeight="1" x14ac:dyDescent="0.25"/>
    <row r="634" ht="69.95" customHeight="1" x14ac:dyDescent="0.25"/>
    <row r="635" ht="69.95" customHeight="1" x14ac:dyDescent="0.25"/>
    <row r="636" ht="69.95" customHeight="1" x14ac:dyDescent="0.25"/>
    <row r="637" ht="69.95" customHeight="1" x14ac:dyDescent="0.25"/>
    <row r="638" ht="69.95" customHeight="1" x14ac:dyDescent="0.25"/>
    <row r="639" ht="69.95" customHeight="1" x14ac:dyDescent="0.25"/>
    <row r="640" ht="69.95" customHeight="1" x14ac:dyDescent="0.25"/>
    <row r="641" ht="69.95" customHeight="1" x14ac:dyDescent="0.25"/>
    <row r="642" ht="69.95" customHeight="1" x14ac:dyDescent="0.25"/>
    <row r="643" ht="69.95" customHeight="1" x14ac:dyDescent="0.25"/>
    <row r="644" ht="69.95" customHeight="1" x14ac:dyDescent="0.25"/>
    <row r="645" ht="69.95" customHeight="1" x14ac:dyDescent="0.25"/>
    <row r="646" ht="69.95" customHeight="1" x14ac:dyDescent="0.25"/>
    <row r="647" ht="69.95" customHeight="1" x14ac:dyDescent="0.25"/>
    <row r="648" ht="69.95" customHeight="1" x14ac:dyDescent="0.25"/>
    <row r="649" ht="69.95" customHeight="1" x14ac:dyDescent="0.25"/>
    <row r="650" ht="69.95" customHeight="1" x14ac:dyDescent="0.25"/>
    <row r="651" ht="69.95" customHeight="1" x14ac:dyDescent="0.25"/>
    <row r="652" ht="69.95" customHeight="1" x14ac:dyDescent="0.25"/>
    <row r="653" ht="69.95" customHeight="1" x14ac:dyDescent="0.25"/>
    <row r="654" ht="69.95" customHeight="1" x14ac:dyDescent="0.25"/>
    <row r="655" ht="69.95" customHeight="1" x14ac:dyDescent="0.25"/>
    <row r="656" ht="69.95" customHeight="1" x14ac:dyDescent="0.25"/>
    <row r="657" ht="69.95" customHeight="1" x14ac:dyDescent="0.25"/>
    <row r="658" ht="69.95" customHeight="1" x14ac:dyDescent="0.25"/>
    <row r="659" ht="69.95" customHeight="1" x14ac:dyDescent="0.25"/>
    <row r="660" ht="69.95" customHeight="1" x14ac:dyDescent="0.25"/>
    <row r="661" ht="69.95" customHeight="1" x14ac:dyDescent="0.25"/>
    <row r="662" ht="69.95" customHeight="1" x14ac:dyDescent="0.25"/>
    <row r="663" ht="69.95" customHeight="1" x14ac:dyDescent="0.25"/>
    <row r="664" ht="69.95" customHeight="1" x14ac:dyDescent="0.25"/>
    <row r="665" ht="69.95" customHeight="1" x14ac:dyDescent="0.25"/>
    <row r="666" ht="69.95" customHeight="1" x14ac:dyDescent="0.25"/>
    <row r="667" ht="69.95" customHeight="1" x14ac:dyDescent="0.25"/>
    <row r="668" ht="69.95" customHeight="1" x14ac:dyDescent="0.25"/>
    <row r="669" ht="69.95" customHeight="1" x14ac:dyDescent="0.25"/>
    <row r="670" ht="69.95" customHeight="1" x14ac:dyDescent="0.25"/>
    <row r="671" ht="69.95" customHeight="1" x14ac:dyDescent="0.25"/>
    <row r="672" ht="69.95" customHeight="1" x14ac:dyDescent="0.25"/>
    <row r="673" ht="69.95" customHeight="1" x14ac:dyDescent="0.25"/>
    <row r="674" ht="69.95" customHeight="1" x14ac:dyDescent="0.25"/>
    <row r="675" ht="69.95" customHeight="1" x14ac:dyDescent="0.25"/>
    <row r="676" ht="69.95" customHeight="1" x14ac:dyDescent="0.25"/>
    <row r="677" ht="69.95" customHeight="1" x14ac:dyDescent="0.25"/>
    <row r="678" ht="69.95" customHeight="1" x14ac:dyDescent="0.25"/>
    <row r="679" ht="69.95" customHeight="1" x14ac:dyDescent="0.25"/>
    <row r="680" ht="69.95" customHeight="1" x14ac:dyDescent="0.25"/>
    <row r="681" ht="69.95" customHeight="1" x14ac:dyDescent="0.25"/>
    <row r="682" ht="69.95" customHeight="1" x14ac:dyDescent="0.25"/>
    <row r="683" ht="69.95" customHeight="1" x14ac:dyDescent="0.25"/>
    <row r="684" ht="69.95" customHeight="1" x14ac:dyDescent="0.25"/>
    <row r="685" ht="69.95" customHeight="1" x14ac:dyDescent="0.25"/>
    <row r="686" ht="69.95" customHeight="1" x14ac:dyDescent="0.25"/>
    <row r="687" ht="69.95" customHeight="1" x14ac:dyDescent="0.25"/>
    <row r="688" ht="69.95" customHeight="1" x14ac:dyDescent="0.25"/>
    <row r="689" ht="69.95" customHeight="1" x14ac:dyDescent="0.25"/>
    <row r="690" ht="69.95" customHeight="1" x14ac:dyDescent="0.25"/>
    <row r="691" ht="69.95" customHeight="1" x14ac:dyDescent="0.25"/>
    <row r="692" ht="69.95" customHeight="1" x14ac:dyDescent="0.25"/>
    <row r="693" ht="69.95" customHeight="1" x14ac:dyDescent="0.25"/>
    <row r="694" ht="69.95" customHeight="1" x14ac:dyDescent="0.25"/>
    <row r="695" ht="69.95" customHeight="1" x14ac:dyDescent="0.25"/>
    <row r="696" ht="69.95" customHeight="1" x14ac:dyDescent="0.25"/>
    <row r="697" ht="69.95" customHeight="1" x14ac:dyDescent="0.25"/>
    <row r="698" ht="69.95" customHeight="1" x14ac:dyDescent="0.25"/>
    <row r="699" ht="69.95" customHeight="1" x14ac:dyDescent="0.25"/>
    <row r="700" ht="69.95" customHeight="1" x14ac:dyDescent="0.25"/>
    <row r="701" ht="69.95" customHeight="1" x14ac:dyDescent="0.25"/>
    <row r="702" ht="69.95" customHeight="1" x14ac:dyDescent="0.25"/>
    <row r="703" ht="69.95" customHeight="1" x14ac:dyDescent="0.25"/>
    <row r="704" ht="69.95" customHeight="1" x14ac:dyDescent="0.25"/>
    <row r="705" ht="69.95" customHeight="1" x14ac:dyDescent="0.25"/>
    <row r="706" ht="69.95" customHeight="1" x14ac:dyDescent="0.25"/>
    <row r="707" ht="69.95" customHeight="1" x14ac:dyDescent="0.25"/>
    <row r="708" ht="69.95" customHeight="1" x14ac:dyDescent="0.25"/>
    <row r="709" ht="69.95" customHeight="1" x14ac:dyDescent="0.25"/>
    <row r="710" ht="69.95" customHeight="1" x14ac:dyDescent="0.25"/>
    <row r="711" ht="69.95" customHeight="1" x14ac:dyDescent="0.25"/>
    <row r="712" ht="69.95" customHeight="1" x14ac:dyDescent="0.25"/>
    <row r="713" ht="69.95" customHeight="1" x14ac:dyDescent="0.25"/>
    <row r="714" ht="69.95" customHeight="1" x14ac:dyDescent="0.25"/>
    <row r="715" ht="69.95" customHeight="1" x14ac:dyDescent="0.25"/>
    <row r="716" ht="69.95" customHeight="1" x14ac:dyDescent="0.25"/>
    <row r="717" ht="69.95" customHeight="1" x14ac:dyDescent="0.25"/>
    <row r="718" ht="69.95" customHeight="1" x14ac:dyDescent="0.25"/>
    <row r="719" ht="69.95" customHeight="1" x14ac:dyDescent="0.25"/>
    <row r="720" ht="69.95" customHeight="1" x14ac:dyDescent="0.25"/>
    <row r="721" ht="69.95" customHeight="1" x14ac:dyDescent="0.25"/>
    <row r="722" ht="69.95" customHeight="1" x14ac:dyDescent="0.25"/>
    <row r="723" ht="69.95" customHeight="1" x14ac:dyDescent="0.25"/>
    <row r="724" ht="69.95" customHeight="1" x14ac:dyDescent="0.25"/>
    <row r="725" ht="69.95" customHeight="1" x14ac:dyDescent="0.25"/>
    <row r="726" ht="69.95" customHeight="1" x14ac:dyDescent="0.25"/>
    <row r="727" ht="69.95" customHeight="1" x14ac:dyDescent="0.25"/>
    <row r="728" ht="69.95" customHeight="1" x14ac:dyDescent="0.25"/>
    <row r="729" ht="69.95" customHeight="1" x14ac:dyDescent="0.25"/>
    <row r="730" ht="69.95" customHeight="1" x14ac:dyDescent="0.25"/>
    <row r="731" ht="69.95" customHeight="1" x14ac:dyDescent="0.25"/>
    <row r="732" ht="69.95" customHeight="1" x14ac:dyDescent="0.25"/>
    <row r="733" ht="69.95" customHeight="1" x14ac:dyDescent="0.25"/>
    <row r="734" ht="69.95" customHeight="1" x14ac:dyDescent="0.25"/>
    <row r="735" ht="69.95" customHeight="1" x14ac:dyDescent="0.25"/>
    <row r="736" ht="69.95" customHeight="1" x14ac:dyDescent="0.25"/>
    <row r="737" ht="69.95" customHeight="1" x14ac:dyDescent="0.25"/>
    <row r="738" ht="69.95" customHeight="1" x14ac:dyDescent="0.25"/>
    <row r="739" ht="69.95" customHeight="1" x14ac:dyDescent="0.25"/>
    <row r="740" ht="69.95" customHeight="1" x14ac:dyDescent="0.25"/>
    <row r="741" ht="69.95" customHeight="1" x14ac:dyDescent="0.25"/>
    <row r="742" ht="69.95" customHeight="1" x14ac:dyDescent="0.25"/>
    <row r="743" ht="69.95" customHeight="1" x14ac:dyDescent="0.25"/>
    <row r="744" ht="69.95" customHeight="1" x14ac:dyDescent="0.25"/>
    <row r="745" ht="69.95" customHeight="1" x14ac:dyDescent="0.25"/>
    <row r="746" ht="69.95" customHeight="1" x14ac:dyDescent="0.25"/>
    <row r="747" ht="69.95" customHeight="1" x14ac:dyDescent="0.25"/>
    <row r="748" ht="69.95" customHeight="1" x14ac:dyDescent="0.25"/>
    <row r="749" ht="69.95" customHeight="1" x14ac:dyDescent="0.25"/>
    <row r="750" ht="69.95" customHeight="1" x14ac:dyDescent="0.25"/>
    <row r="751" ht="69.95" customHeight="1" x14ac:dyDescent="0.25"/>
    <row r="752" ht="69.95" customHeight="1" x14ac:dyDescent="0.25"/>
    <row r="753" ht="69.95" customHeight="1" x14ac:dyDescent="0.25"/>
    <row r="754" ht="69.95" customHeight="1" x14ac:dyDescent="0.25"/>
    <row r="755" ht="69.95" customHeight="1" x14ac:dyDescent="0.25"/>
    <row r="756" ht="69.95" customHeight="1" x14ac:dyDescent="0.25"/>
    <row r="757" ht="69.95" customHeight="1" x14ac:dyDescent="0.25"/>
    <row r="758" ht="69.95" customHeight="1" x14ac:dyDescent="0.25"/>
    <row r="759" ht="69.95" customHeight="1" x14ac:dyDescent="0.25"/>
    <row r="760" ht="69.95" customHeight="1" x14ac:dyDescent="0.25"/>
    <row r="761" ht="69.95" customHeight="1" x14ac:dyDescent="0.25"/>
    <row r="762" ht="69.95" customHeight="1" x14ac:dyDescent="0.25"/>
    <row r="763" ht="69.95" customHeight="1" x14ac:dyDescent="0.25"/>
    <row r="764" ht="69.95" customHeight="1" x14ac:dyDescent="0.25"/>
    <row r="765" ht="69.95" customHeight="1" x14ac:dyDescent="0.25"/>
    <row r="766" ht="69.95" customHeight="1" x14ac:dyDescent="0.25"/>
    <row r="767" ht="69.95" customHeight="1" x14ac:dyDescent="0.25"/>
    <row r="768" ht="69.95" customHeight="1" x14ac:dyDescent="0.25"/>
    <row r="769" ht="69.95" customHeight="1" x14ac:dyDescent="0.25"/>
    <row r="770" ht="69.95" customHeight="1" x14ac:dyDescent="0.25"/>
    <row r="771" ht="69.95" customHeight="1" x14ac:dyDescent="0.25"/>
    <row r="772" ht="69.95" customHeight="1" x14ac:dyDescent="0.25"/>
    <row r="773" ht="69.95" customHeight="1" x14ac:dyDescent="0.25"/>
    <row r="774" ht="69.95" customHeight="1" x14ac:dyDescent="0.25"/>
    <row r="775" ht="69.95" customHeight="1" x14ac:dyDescent="0.25"/>
    <row r="776" ht="69.95" customHeight="1" x14ac:dyDescent="0.25"/>
    <row r="777" ht="69.95" customHeight="1" x14ac:dyDescent="0.25"/>
    <row r="778" ht="69.95" customHeight="1" x14ac:dyDescent="0.25"/>
    <row r="779" ht="69.95" customHeight="1" x14ac:dyDescent="0.25"/>
    <row r="780" ht="69.95" customHeight="1" x14ac:dyDescent="0.25"/>
    <row r="781" ht="69.95" customHeight="1" x14ac:dyDescent="0.25"/>
    <row r="782" ht="69.95" customHeight="1" x14ac:dyDescent="0.25"/>
    <row r="783" ht="69.95" customHeight="1" x14ac:dyDescent="0.25"/>
    <row r="784" ht="69.95" customHeight="1" x14ac:dyDescent="0.25"/>
    <row r="785" ht="69.95" customHeight="1" x14ac:dyDescent="0.25"/>
    <row r="786" ht="69.95" customHeight="1" x14ac:dyDescent="0.25"/>
    <row r="787" ht="69.95" customHeight="1" x14ac:dyDescent="0.25"/>
    <row r="788" ht="69.95" customHeight="1" x14ac:dyDescent="0.25"/>
    <row r="789" ht="69.95" customHeight="1" x14ac:dyDescent="0.25"/>
    <row r="790" ht="69.95" customHeight="1" x14ac:dyDescent="0.25"/>
    <row r="791" ht="69.95" customHeight="1" x14ac:dyDescent="0.25"/>
    <row r="792" ht="69.95" customHeight="1" x14ac:dyDescent="0.25"/>
    <row r="793" ht="69.95" customHeight="1" x14ac:dyDescent="0.25"/>
    <row r="794" ht="69.95" customHeight="1" x14ac:dyDescent="0.25"/>
    <row r="795" ht="69.95" customHeight="1" x14ac:dyDescent="0.25"/>
    <row r="796" ht="69.95" customHeight="1" x14ac:dyDescent="0.25"/>
    <row r="797" ht="69.95" customHeight="1" x14ac:dyDescent="0.25"/>
    <row r="798" ht="69.95" customHeight="1" x14ac:dyDescent="0.25"/>
    <row r="799" ht="69.95" customHeight="1" x14ac:dyDescent="0.25"/>
    <row r="800" ht="69.95" customHeight="1" x14ac:dyDescent="0.25"/>
    <row r="801" ht="69.95" customHeight="1" x14ac:dyDescent="0.25"/>
    <row r="802" ht="69.95" customHeight="1" x14ac:dyDescent="0.25"/>
    <row r="803" ht="69.95" customHeight="1" x14ac:dyDescent="0.25"/>
    <row r="804" ht="69.95" customHeight="1" x14ac:dyDescent="0.25"/>
    <row r="805" ht="69.95" customHeight="1" x14ac:dyDescent="0.25"/>
    <row r="806" ht="69.95" customHeight="1" x14ac:dyDescent="0.25"/>
    <row r="807" ht="69.95" customHeight="1" x14ac:dyDescent="0.25"/>
    <row r="808" ht="69.95" customHeight="1" x14ac:dyDescent="0.25"/>
    <row r="809" ht="69.95" customHeight="1" x14ac:dyDescent="0.25"/>
    <row r="810" ht="69.95" customHeight="1" x14ac:dyDescent="0.25"/>
    <row r="811" ht="69.95" customHeight="1" x14ac:dyDescent="0.25"/>
    <row r="812" ht="69.95" customHeight="1" x14ac:dyDescent="0.25"/>
    <row r="813" ht="69.95" customHeight="1" x14ac:dyDescent="0.25"/>
    <row r="814" ht="69.95" customHeight="1" x14ac:dyDescent="0.25"/>
    <row r="815" ht="69.95" customHeight="1" x14ac:dyDescent="0.25"/>
    <row r="816" ht="69.95" customHeight="1" x14ac:dyDescent="0.25"/>
    <row r="817" ht="69.95" customHeight="1" x14ac:dyDescent="0.25"/>
    <row r="818" ht="69.95" customHeight="1" x14ac:dyDescent="0.25"/>
    <row r="819" ht="69.95" customHeight="1" x14ac:dyDescent="0.25"/>
    <row r="820" ht="69.95" customHeight="1" x14ac:dyDescent="0.25"/>
    <row r="821" ht="69.95" customHeight="1" x14ac:dyDescent="0.25"/>
    <row r="822" ht="69.95" customHeight="1" x14ac:dyDescent="0.25"/>
    <row r="823" ht="69.95" customHeight="1" x14ac:dyDescent="0.25"/>
    <row r="824" ht="69.95" customHeight="1" x14ac:dyDescent="0.25"/>
    <row r="825" ht="69.95" customHeight="1" x14ac:dyDescent="0.25"/>
    <row r="826" ht="69.95" customHeight="1" x14ac:dyDescent="0.25"/>
    <row r="827" ht="69.95" customHeight="1" x14ac:dyDescent="0.25"/>
    <row r="828" ht="69.95" customHeight="1" x14ac:dyDescent="0.25"/>
    <row r="829" ht="69.95" customHeight="1" x14ac:dyDescent="0.25"/>
    <row r="830" ht="69.95" customHeight="1" x14ac:dyDescent="0.25"/>
    <row r="831" ht="69.95" customHeight="1" x14ac:dyDescent="0.25"/>
    <row r="832" ht="69.95" customHeight="1" x14ac:dyDescent="0.25"/>
    <row r="833" ht="69.95" customHeight="1" x14ac:dyDescent="0.25"/>
    <row r="834" ht="69.95" customHeight="1" x14ac:dyDescent="0.25"/>
    <row r="835" ht="69.95" customHeight="1" x14ac:dyDescent="0.25"/>
    <row r="836" ht="69.95" customHeight="1" x14ac:dyDescent="0.25"/>
    <row r="837" ht="69.95" customHeight="1" x14ac:dyDescent="0.25"/>
    <row r="838" ht="69.95" customHeight="1" x14ac:dyDescent="0.25"/>
    <row r="839" ht="69.95" customHeight="1" x14ac:dyDescent="0.25"/>
    <row r="840" ht="69.95" customHeight="1" x14ac:dyDescent="0.25"/>
    <row r="841" ht="69.95" customHeight="1" x14ac:dyDescent="0.25"/>
    <row r="842" ht="69.95" customHeight="1" x14ac:dyDescent="0.25"/>
    <row r="843" ht="69.95" customHeight="1" x14ac:dyDescent="0.25"/>
    <row r="844" ht="69.95" customHeight="1" x14ac:dyDescent="0.25"/>
    <row r="845" ht="69.95" customHeight="1" x14ac:dyDescent="0.25"/>
    <row r="846" ht="69.95" customHeight="1" x14ac:dyDescent="0.25"/>
    <row r="847" ht="69.95" customHeight="1" x14ac:dyDescent="0.25"/>
    <row r="848" ht="69.95" customHeight="1" x14ac:dyDescent="0.25"/>
    <row r="849" ht="69.95" customHeight="1" x14ac:dyDescent="0.25"/>
    <row r="850" ht="69.95" customHeight="1" x14ac:dyDescent="0.25"/>
    <row r="851" ht="69.95" customHeight="1" x14ac:dyDescent="0.25"/>
    <row r="852" ht="69.95" customHeight="1" x14ac:dyDescent="0.25"/>
    <row r="853" ht="69.95" customHeight="1" x14ac:dyDescent="0.25"/>
    <row r="854" ht="69.95" customHeight="1" x14ac:dyDescent="0.25"/>
    <row r="855" ht="69.95" customHeight="1" x14ac:dyDescent="0.25"/>
    <row r="856" ht="69.95" customHeight="1" x14ac:dyDescent="0.25"/>
    <row r="857" ht="69.95" customHeight="1" x14ac:dyDescent="0.25"/>
    <row r="858" ht="69.95" customHeight="1" x14ac:dyDescent="0.25"/>
    <row r="859" ht="69.95" customHeight="1" x14ac:dyDescent="0.25"/>
    <row r="860" ht="69.95" customHeight="1" x14ac:dyDescent="0.25"/>
    <row r="861" ht="69.95" customHeight="1" x14ac:dyDescent="0.25"/>
    <row r="862" ht="69.95" customHeight="1" x14ac:dyDescent="0.25"/>
    <row r="863" ht="69.95" customHeight="1" x14ac:dyDescent="0.25"/>
    <row r="864" ht="69.95" customHeight="1" x14ac:dyDescent="0.25"/>
    <row r="865" ht="69.95" customHeight="1" x14ac:dyDescent="0.25"/>
    <row r="866" ht="69.95" customHeight="1" x14ac:dyDescent="0.25"/>
    <row r="867" ht="69.95" customHeight="1" x14ac:dyDescent="0.25"/>
    <row r="868" ht="69.95" customHeight="1" x14ac:dyDescent="0.25"/>
    <row r="869" ht="69.95" customHeight="1" x14ac:dyDescent="0.25"/>
    <row r="870" ht="69.95" customHeight="1" x14ac:dyDescent="0.25"/>
    <row r="871" ht="69.95" customHeight="1" x14ac:dyDescent="0.25"/>
    <row r="872" ht="69.95" customHeight="1" x14ac:dyDescent="0.25"/>
    <row r="873" ht="69.95" customHeight="1" x14ac:dyDescent="0.25"/>
    <row r="874" ht="69.95" customHeight="1" x14ac:dyDescent="0.25"/>
    <row r="875" ht="69.95" customHeight="1" x14ac:dyDescent="0.25"/>
    <row r="876" ht="69.95" customHeight="1" x14ac:dyDescent="0.25"/>
    <row r="877" ht="69.95" customHeight="1" x14ac:dyDescent="0.25"/>
    <row r="878" ht="69.95" customHeight="1" x14ac:dyDescent="0.25"/>
    <row r="879" ht="69.95" customHeight="1" x14ac:dyDescent="0.25"/>
    <row r="880" ht="69.95" customHeight="1" x14ac:dyDescent="0.25"/>
    <row r="881" ht="69.95" customHeight="1" x14ac:dyDescent="0.25"/>
    <row r="882" ht="69.95" customHeight="1" x14ac:dyDescent="0.25"/>
    <row r="883" ht="69.95" customHeight="1" x14ac:dyDescent="0.25"/>
    <row r="884" ht="69.95" customHeight="1" x14ac:dyDescent="0.25"/>
    <row r="885" ht="69.95" customHeight="1" x14ac:dyDescent="0.25"/>
    <row r="886" ht="69.95" customHeight="1" x14ac:dyDescent="0.25"/>
    <row r="887" ht="69.95" customHeight="1" x14ac:dyDescent="0.25"/>
    <row r="888" ht="69.95" customHeight="1" x14ac:dyDescent="0.25"/>
    <row r="889" ht="69.95" customHeight="1" x14ac:dyDescent="0.25"/>
    <row r="890" ht="69.95" customHeight="1" x14ac:dyDescent="0.25"/>
    <row r="891" ht="69.95" customHeight="1" x14ac:dyDescent="0.25"/>
    <row r="892" ht="69.95" customHeight="1" x14ac:dyDescent="0.25"/>
    <row r="893" ht="69.95" customHeight="1" x14ac:dyDescent="0.25"/>
    <row r="894" ht="69.95" customHeight="1" x14ac:dyDescent="0.25"/>
    <row r="895" ht="69.95" customHeight="1" x14ac:dyDescent="0.25"/>
    <row r="896" ht="69.95" customHeight="1" x14ac:dyDescent="0.25"/>
    <row r="897" ht="69.95" customHeight="1" x14ac:dyDescent="0.25"/>
    <row r="898" ht="69.95" customHeight="1" x14ac:dyDescent="0.25"/>
    <row r="899" ht="69.95" customHeight="1" x14ac:dyDescent="0.25"/>
    <row r="900" ht="69.95" customHeight="1" x14ac:dyDescent="0.25"/>
    <row r="901" ht="69.95" customHeight="1" x14ac:dyDescent="0.25"/>
    <row r="902" ht="69.95" customHeight="1" x14ac:dyDescent="0.25"/>
    <row r="903" ht="69.95" customHeight="1" x14ac:dyDescent="0.25"/>
    <row r="904" ht="69.95" customHeight="1" x14ac:dyDescent="0.25"/>
    <row r="905" ht="69.95" customHeight="1" x14ac:dyDescent="0.25"/>
    <row r="906" ht="69.95" customHeight="1" x14ac:dyDescent="0.25"/>
    <row r="907" ht="69.95" customHeight="1" x14ac:dyDescent="0.25"/>
    <row r="908" ht="69.95" customHeight="1" x14ac:dyDescent="0.25"/>
    <row r="909" ht="69.95" customHeight="1" x14ac:dyDescent="0.25"/>
    <row r="910" ht="69.95" customHeight="1" x14ac:dyDescent="0.25"/>
    <row r="911" ht="69.95" customHeight="1" x14ac:dyDescent="0.25"/>
    <row r="912" ht="69.95" customHeight="1" x14ac:dyDescent="0.25"/>
    <row r="913" ht="69.95" customHeight="1" x14ac:dyDescent="0.25"/>
    <row r="914" ht="69.95" customHeight="1" x14ac:dyDescent="0.25"/>
    <row r="915" ht="69.95" customHeight="1" x14ac:dyDescent="0.25"/>
    <row r="916" ht="69.95" customHeight="1" x14ac:dyDescent="0.25"/>
    <row r="917" ht="69.95" customHeight="1" x14ac:dyDescent="0.25"/>
    <row r="918" ht="69.95" customHeight="1" x14ac:dyDescent="0.25"/>
    <row r="919" ht="69.95" customHeight="1" x14ac:dyDescent="0.25"/>
    <row r="920" ht="69.95" customHeight="1" x14ac:dyDescent="0.25"/>
    <row r="921" ht="69.95" customHeight="1" x14ac:dyDescent="0.25"/>
    <row r="922" ht="69.95" customHeight="1" x14ac:dyDescent="0.25"/>
    <row r="923" ht="69.95" customHeight="1" x14ac:dyDescent="0.25"/>
    <row r="924" ht="69.95" customHeight="1" x14ac:dyDescent="0.25"/>
    <row r="925" ht="69.95" customHeight="1" x14ac:dyDescent="0.25"/>
    <row r="926" ht="69.95" customHeight="1" x14ac:dyDescent="0.25"/>
    <row r="927" ht="69.95" customHeight="1" x14ac:dyDescent="0.25"/>
    <row r="928" ht="69.95" customHeight="1" x14ac:dyDescent="0.25"/>
    <row r="929" ht="69.95" customHeight="1" x14ac:dyDescent="0.25"/>
    <row r="930" ht="69.95" customHeight="1" x14ac:dyDescent="0.25"/>
    <row r="931" ht="69.95" customHeight="1" x14ac:dyDescent="0.25"/>
    <row r="932" ht="69.95" customHeight="1" x14ac:dyDescent="0.25"/>
    <row r="933" ht="69.95" customHeight="1" x14ac:dyDescent="0.25"/>
    <row r="934" ht="69.95" customHeight="1" x14ac:dyDescent="0.25"/>
    <row r="935" ht="69.95" customHeight="1" x14ac:dyDescent="0.25"/>
    <row r="936" ht="69.95" customHeight="1" x14ac:dyDescent="0.25"/>
    <row r="937" ht="69.95" customHeight="1" x14ac:dyDescent="0.25"/>
    <row r="938" ht="69.95" customHeight="1" x14ac:dyDescent="0.25"/>
    <row r="939" ht="69.95" customHeight="1" x14ac:dyDescent="0.25"/>
    <row r="940" ht="69.95" customHeight="1" x14ac:dyDescent="0.25"/>
    <row r="941" ht="69.95" customHeight="1" x14ac:dyDescent="0.25"/>
    <row r="942" ht="69.95" customHeight="1" x14ac:dyDescent="0.25"/>
    <row r="943" ht="69.95" customHeight="1" x14ac:dyDescent="0.25"/>
    <row r="944" ht="69.95" customHeight="1" x14ac:dyDescent="0.25"/>
    <row r="945" ht="69.95" customHeight="1" x14ac:dyDescent="0.25"/>
    <row r="946" ht="69.95" customHeight="1" x14ac:dyDescent="0.25"/>
    <row r="947" ht="69.95" customHeight="1" x14ac:dyDescent="0.25"/>
    <row r="948" ht="69.95" customHeight="1" x14ac:dyDescent="0.25"/>
    <row r="949" ht="69.95" customHeight="1" x14ac:dyDescent="0.25"/>
    <row r="950" ht="69.95" customHeight="1" x14ac:dyDescent="0.25"/>
    <row r="951" ht="69.95" customHeight="1" x14ac:dyDescent="0.25"/>
    <row r="952" ht="69.95" customHeight="1" x14ac:dyDescent="0.25"/>
    <row r="953" ht="69.95" customHeight="1" x14ac:dyDescent="0.25"/>
    <row r="954" ht="69.95" customHeight="1" x14ac:dyDescent="0.25"/>
    <row r="955" ht="69.95" customHeight="1" x14ac:dyDescent="0.25"/>
    <row r="956" ht="69.95" customHeight="1" x14ac:dyDescent="0.25"/>
    <row r="957" ht="69.95" customHeight="1" x14ac:dyDescent="0.25"/>
    <row r="958" ht="69.95" customHeight="1" x14ac:dyDescent="0.25"/>
    <row r="959" ht="69.95" customHeight="1" x14ac:dyDescent="0.25"/>
    <row r="960" ht="69.95" customHeight="1" x14ac:dyDescent="0.25"/>
    <row r="961" ht="69.95" customHeight="1" x14ac:dyDescent="0.25"/>
    <row r="962" ht="69.95" customHeight="1" x14ac:dyDescent="0.25"/>
    <row r="963" ht="69.95" customHeight="1" x14ac:dyDescent="0.25"/>
    <row r="964" ht="69.95" customHeight="1" x14ac:dyDescent="0.25"/>
    <row r="965" ht="69.95" customHeight="1" x14ac:dyDescent="0.25"/>
    <row r="966" ht="69.95" customHeight="1" x14ac:dyDescent="0.25"/>
    <row r="967" ht="69.95" customHeight="1" x14ac:dyDescent="0.25"/>
    <row r="968" ht="69.95" customHeight="1" x14ac:dyDescent="0.25"/>
    <row r="969" ht="69.95" customHeight="1" x14ac:dyDescent="0.25"/>
    <row r="970" ht="69.95" customHeight="1" x14ac:dyDescent="0.25"/>
    <row r="971" ht="69.95" customHeight="1" x14ac:dyDescent="0.25"/>
    <row r="972" ht="69.95" customHeight="1" x14ac:dyDescent="0.25"/>
    <row r="973" ht="69.95" customHeight="1" x14ac:dyDescent="0.25"/>
    <row r="974" ht="69.95" customHeight="1" x14ac:dyDescent="0.25"/>
    <row r="975" ht="69.95" customHeight="1" x14ac:dyDescent="0.25"/>
    <row r="976" ht="69.95" customHeight="1" x14ac:dyDescent="0.25"/>
    <row r="977" ht="69.95" customHeight="1" x14ac:dyDescent="0.25"/>
    <row r="978" ht="69.95" customHeight="1" x14ac:dyDescent="0.25"/>
    <row r="979" ht="69.95" customHeight="1" x14ac:dyDescent="0.25"/>
    <row r="980" ht="69.95" customHeight="1" x14ac:dyDescent="0.25"/>
    <row r="981" ht="69.95" customHeight="1" x14ac:dyDescent="0.25"/>
    <row r="982" ht="69.95" customHeight="1" x14ac:dyDescent="0.25"/>
    <row r="983" ht="69.95" customHeight="1" x14ac:dyDescent="0.25"/>
    <row r="984" ht="69.95" customHeight="1" x14ac:dyDescent="0.25"/>
    <row r="985" ht="69.95" customHeight="1" x14ac:dyDescent="0.25"/>
    <row r="986" ht="69.95" customHeight="1" x14ac:dyDescent="0.25"/>
    <row r="987" ht="69.95" customHeight="1" x14ac:dyDescent="0.25"/>
    <row r="988" ht="69.95" customHeight="1" x14ac:dyDescent="0.25"/>
    <row r="989" ht="69.95" customHeight="1" x14ac:dyDescent="0.25"/>
    <row r="990" ht="69.95" customHeight="1" x14ac:dyDescent="0.25"/>
    <row r="991" ht="69.95" customHeight="1" x14ac:dyDescent="0.25"/>
    <row r="992" ht="69.95" customHeight="1" x14ac:dyDescent="0.25"/>
    <row r="993" ht="69.95" customHeight="1" x14ac:dyDescent="0.25"/>
    <row r="994" ht="69.95" customHeight="1" x14ac:dyDescent="0.25"/>
    <row r="995" ht="69.95" customHeight="1" x14ac:dyDescent="0.25"/>
    <row r="996" ht="69.95" customHeight="1" x14ac:dyDescent="0.25"/>
    <row r="997" ht="69.95" customHeight="1" x14ac:dyDescent="0.25"/>
    <row r="998" ht="69.95" customHeight="1" x14ac:dyDescent="0.25"/>
    <row r="999" ht="69.95" customHeight="1" x14ac:dyDescent="0.25"/>
    <row r="1000" ht="69.95" customHeight="1" x14ac:dyDescent="0.25"/>
    <row r="1001" ht="69.95" customHeight="1" x14ac:dyDescent="0.25"/>
    <row r="1002" ht="69.95" customHeight="1" x14ac:dyDescent="0.25"/>
    <row r="1003" ht="69.95" customHeight="1" x14ac:dyDescent="0.25"/>
    <row r="1004" ht="69.95" customHeight="1" x14ac:dyDescent="0.25"/>
    <row r="1005" ht="69.95" customHeight="1" x14ac:dyDescent="0.25"/>
    <row r="1006" ht="69.95" customHeight="1" x14ac:dyDescent="0.25"/>
    <row r="1007" ht="69.95" customHeight="1" x14ac:dyDescent="0.25"/>
    <row r="1008" ht="69.95" customHeight="1" x14ac:dyDescent="0.25"/>
    <row r="1009" ht="69.95" customHeight="1" x14ac:dyDescent="0.25"/>
    <row r="1010" ht="69.95" customHeight="1" x14ac:dyDescent="0.25"/>
    <row r="1011" ht="69.95" customHeight="1" x14ac:dyDescent="0.25"/>
    <row r="1012" ht="69.95" customHeight="1" x14ac:dyDescent="0.25"/>
    <row r="1013" ht="69.95" customHeight="1" x14ac:dyDescent="0.25"/>
    <row r="1014" ht="69.95" customHeight="1" x14ac:dyDescent="0.25"/>
    <row r="1015" ht="69.95" customHeight="1" x14ac:dyDescent="0.25"/>
    <row r="1016" ht="69.95" customHeight="1" x14ac:dyDescent="0.25"/>
    <row r="1017" ht="69.95" customHeight="1" x14ac:dyDescent="0.25"/>
    <row r="1018" ht="69.95" customHeight="1" x14ac:dyDescent="0.25"/>
    <row r="1019" ht="69.95" customHeight="1" x14ac:dyDescent="0.25"/>
    <row r="1020" ht="69.95" customHeight="1" x14ac:dyDescent="0.25"/>
    <row r="1021" ht="69.95" customHeight="1" x14ac:dyDescent="0.25"/>
    <row r="1022" ht="69.95" customHeight="1" x14ac:dyDescent="0.25"/>
    <row r="1023" ht="69.95" customHeight="1" x14ac:dyDescent="0.25"/>
    <row r="1024" ht="69.95" customHeight="1" x14ac:dyDescent="0.25"/>
    <row r="1025" ht="69.95" customHeight="1" x14ac:dyDescent="0.25"/>
    <row r="1026" ht="69.95" customHeight="1" x14ac:dyDescent="0.25"/>
    <row r="1027" ht="69.95" customHeight="1" x14ac:dyDescent="0.25"/>
    <row r="1028" ht="69.95" customHeight="1" x14ac:dyDescent="0.25"/>
    <row r="1029" ht="69.95" customHeight="1" x14ac:dyDescent="0.25"/>
    <row r="1030" ht="69.95" customHeight="1" x14ac:dyDescent="0.25"/>
    <row r="1031" ht="69.95" customHeight="1" x14ac:dyDescent="0.25"/>
    <row r="1032" ht="69.95" customHeight="1" x14ac:dyDescent="0.25"/>
    <row r="1033" ht="69.95" customHeight="1" x14ac:dyDescent="0.25"/>
    <row r="1034" ht="69.95" customHeight="1" x14ac:dyDescent="0.25"/>
    <row r="1035" ht="69.95" customHeight="1" x14ac:dyDescent="0.25"/>
    <row r="1036" ht="69.95" customHeight="1" x14ac:dyDescent="0.25"/>
    <row r="1037" ht="69.95" customHeight="1" x14ac:dyDescent="0.25"/>
    <row r="1038" ht="69.95" customHeight="1" x14ac:dyDescent="0.25"/>
    <row r="1039" ht="69.95" customHeight="1" x14ac:dyDescent="0.25"/>
    <row r="1040" ht="69.95" customHeight="1" x14ac:dyDescent="0.25"/>
    <row r="1041" ht="69.95" customHeight="1" x14ac:dyDescent="0.25"/>
    <row r="1042" ht="69.95" customHeight="1" x14ac:dyDescent="0.25"/>
    <row r="1043" ht="69.95" customHeight="1" x14ac:dyDescent="0.25"/>
    <row r="1044" ht="69.95" customHeight="1" x14ac:dyDescent="0.25"/>
    <row r="1045" ht="69.95" customHeight="1" x14ac:dyDescent="0.25"/>
    <row r="1046" ht="69.95" customHeight="1" x14ac:dyDescent="0.25"/>
    <row r="1047" ht="69.95" customHeight="1" x14ac:dyDescent="0.25"/>
    <row r="1048" ht="69.95" customHeight="1" x14ac:dyDescent="0.25"/>
    <row r="1049" ht="69.95" customHeight="1" x14ac:dyDescent="0.25"/>
    <row r="1050" ht="69.95" customHeight="1" x14ac:dyDescent="0.25"/>
    <row r="1051" ht="69.95" customHeight="1" x14ac:dyDescent="0.25"/>
    <row r="1052" ht="69.95" customHeight="1" x14ac:dyDescent="0.25"/>
    <row r="1053" ht="69.95" customHeight="1" x14ac:dyDescent="0.25"/>
    <row r="1054" ht="69.95" customHeight="1" x14ac:dyDescent="0.25"/>
    <row r="1055" ht="69.95" customHeight="1" x14ac:dyDescent="0.25"/>
    <row r="1056" ht="69.95" customHeight="1" x14ac:dyDescent="0.25"/>
    <row r="1057" ht="69.95" customHeight="1" x14ac:dyDescent="0.25"/>
    <row r="1058" ht="69.95" customHeight="1" x14ac:dyDescent="0.25"/>
    <row r="1059" ht="69.95" customHeight="1" x14ac:dyDescent="0.25"/>
    <row r="1060" ht="69.95" customHeight="1" x14ac:dyDescent="0.25"/>
    <row r="1061" ht="69.95" customHeight="1" x14ac:dyDescent="0.25"/>
    <row r="1062" ht="69.95" customHeight="1" x14ac:dyDescent="0.25"/>
    <row r="1063" ht="69.95" customHeight="1" x14ac:dyDescent="0.25"/>
    <row r="1064" ht="69.95" customHeight="1" x14ac:dyDescent="0.25"/>
    <row r="1065" ht="69.95" customHeight="1" x14ac:dyDescent="0.25"/>
    <row r="1066" ht="69.95" customHeight="1" x14ac:dyDescent="0.25"/>
    <row r="1067" ht="69.95" customHeight="1" x14ac:dyDescent="0.25"/>
    <row r="1068" ht="69.95" customHeight="1" x14ac:dyDescent="0.25"/>
    <row r="1069" ht="69.95" customHeight="1" x14ac:dyDescent="0.25"/>
    <row r="1070" ht="69.95" customHeight="1" x14ac:dyDescent="0.25"/>
    <row r="1071" ht="69.95" customHeight="1" x14ac:dyDescent="0.25"/>
    <row r="1072" ht="69.95" customHeight="1" x14ac:dyDescent="0.25"/>
    <row r="1073" ht="69.95" customHeight="1" x14ac:dyDescent="0.25"/>
    <row r="1074" ht="69.95" customHeight="1" x14ac:dyDescent="0.25"/>
    <row r="1075" ht="69.95" customHeight="1" x14ac:dyDescent="0.25"/>
    <row r="1076" ht="69.95" customHeight="1" x14ac:dyDescent="0.25"/>
    <row r="1077" ht="69.95" customHeight="1" x14ac:dyDescent="0.25"/>
    <row r="1078" ht="69.95" customHeight="1" x14ac:dyDescent="0.25"/>
    <row r="1079" ht="69.95" customHeight="1" x14ac:dyDescent="0.25"/>
    <row r="1080" ht="69.95" customHeight="1" x14ac:dyDescent="0.25"/>
    <row r="1081" ht="69.95" customHeight="1" x14ac:dyDescent="0.25"/>
    <row r="1082" ht="69.95" customHeight="1" x14ac:dyDescent="0.25"/>
    <row r="1083" ht="69.95" customHeight="1" x14ac:dyDescent="0.25"/>
    <row r="1084" ht="69.95" customHeight="1" x14ac:dyDescent="0.25"/>
    <row r="1085" ht="69.95" customHeight="1" x14ac:dyDescent="0.25"/>
    <row r="1086" ht="69.95" customHeight="1" x14ac:dyDescent="0.25"/>
    <row r="1087" ht="69.95" customHeight="1" x14ac:dyDescent="0.25"/>
    <row r="1088" ht="69.95" customHeight="1" x14ac:dyDescent="0.25"/>
    <row r="1089" ht="69.95" customHeight="1" x14ac:dyDescent="0.25"/>
    <row r="1090" ht="69.95" customHeight="1" x14ac:dyDescent="0.25"/>
    <row r="1091" ht="69.95" customHeight="1" x14ac:dyDescent="0.25"/>
    <row r="1092" ht="69.95" customHeight="1" x14ac:dyDescent="0.25"/>
    <row r="1093" ht="69.95" customHeight="1" x14ac:dyDescent="0.25"/>
    <row r="1094" ht="69.95" customHeight="1" x14ac:dyDescent="0.25"/>
    <row r="1095" ht="69.95" customHeight="1" x14ac:dyDescent="0.25"/>
    <row r="1096" ht="69.95" customHeight="1" x14ac:dyDescent="0.25"/>
    <row r="1097" ht="69.95" customHeight="1" x14ac:dyDescent="0.25"/>
    <row r="1098" ht="69.95" customHeight="1" x14ac:dyDescent="0.25"/>
    <row r="1099" ht="69.95" customHeight="1" x14ac:dyDescent="0.25"/>
    <row r="1100" ht="69.95" customHeight="1" x14ac:dyDescent="0.25"/>
    <row r="1101" ht="69.95" customHeight="1" x14ac:dyDescent="0.25"/>
    <row r="1102" ht="69.95" customHeight="1" x14ac:dyDescent="0.25"/>
    <row r="1103" ht="69.95" customHeight="1" x14ac:dyDescent="0.25"/>
    <row r="1104" ht="69.95" customHeight="1" x14ac:dyDescent="0.25"/>
    <row r="1105" ht="69.95" customHeight="1" x14ac:dyDescent="0.25"/>
    <row r="1106" ht="69.95" customHeight="1" x14ac:dyDescent="0.25"/>
    <row r="1107" ht="69.95" customHeight="1" x14ac:dyDescent="0.25"/>
    <row r="1108" ht="69.95" customHeight="1" x14ac:dyDescent="0.25"/>
    <row r="1109" ht="69.95" customHeight="1" x14ac:dyDescent="0.25"/>
    <row r="1110" ht="69.95" customHeight="1" x14ac:dyDescent="0.25"/>
    <row r="1111" ht="69.95" customHeight="1" x14ac:dyDescent="0.25"/>
    <row r="1112" ht="69.95" customHeight="1" x14ac:dyDescent="0.25"/>
    <row r="1113" ht="69.95" customHeight="1" x14ac:dyDescent="0.25"/>
    <row r="1114" ht="69.95" customHeight="1" x14ac:dyDescent="0.25"/>
    <row r="1115" ht="69.95" customHeight="1" x14ac:dyDescent="0.25"/>
    <row r="1116" ht="69.95" customHeight="1" x14ac:dyDescent="0.25"/>
    <row r="1117" ht="69.95" customHeight="1" x14ac:dyDescent="0.25"/>
    <row r="1118" ht="69.95" customHeight="1" x14ac:dyDescent="0.25"/>
    <row r="1119" ht="69.95" customHeight="1" x14ac:dyDescent="0.25"/>
    <row r="1120" ht="69.95" customHeight="1" x14ac:dyDescent="0.25"/>
    <row r="1121" ht="69.95" customHeight="1" x14ac:dyDescent="0.25"/>
    <row r="1122" ht="69.95" customHeight="1" x14ac:dyDescent="0.25"/>
    <row r="1123" ht="69.95" customHeight="1" x14ac:dyDescent="0.25"/>
    <row r="1124" ht="69.95" customHeight="1" x14ac:dyDescent="0.25"/>
    <row r="1125" ht="69.95" customHeight="1" x14ac:dyDescent="0.25"/>
    <row r="1126" ht="69.95" customHeight="1" x14ac:dyDescent="0.25"/>
    <row r="1127" ht="69.95" customHeight="1" x14ac:dyDescent="0.25"/>
    <row r="1128" ht="69.95" customHeight="1" x14ac:dyDescent="0.25"/>
    <row r="1129" ht="69.95" customHeight="1" x14ac:dyDescent="0.25"/>
    <row r="1130" ht="69.95" customHeight="1" x14ac:dyDescent="0.25"/>
    <row r="1131" ht="69.95" customHeight="1" x14ac:dyDescent="0.25"/>
    <row r="1132" ht="69.95" customHeight="1" x14ac:dyDescent="0.25"/>
    <row r="1133" ht="69.95" customHeight="1" x14ac:dyDescent="0.25"/>
    <row r="1134" ht="69.95" customHeight="1" x14ac:dyDescent="0.25"/>
    <row r="1135" ht="69.95" customHeight="1" x14ac:dyDescent="0.25"/>
    <row r="1136" ht="69.95" customHeight="1" x14ac:dyDescent="0.25"/>
    <row r="1137" ht="69.95" customHeight="1" x14ac:dyDescent="0.25"/>
    <row r="1138" ht="69.95" customHeight="1" x14ac:dyDescent="0.25"/>
    <row r="1139" ht="69.95" customHeight="1" x14ac:dyDescent="0.25"/>
    <row r="1140" ht="69.95" customHeight="1" x14ac:dyDescent="0.25"/>
    <row r="1141" ht="69.95" customHeight="1" x14ac:dyDescent="0.25"/>
    <row r="1142" ht="69.95" customHeight="1" x14ac:dyDescent="0.25"/>
    <row r="1143" ht="69.95" customHeight="1" x14ac:dyDescent="0.25"/>
    <row r="1144" ht="69.95" customHeight="1" x14ac:dyDescent="0.25"/>
    <row r="1145" ht="69.95" customHeight="1" x14ac:dyDescent="0.25"/>
    <row r="1146" ht="69.95" customHeight="1" x14ac:dyDescent="0.25"/>
    <row r="1147" ht="69.95" customHeight="1" x14ac:dyDescent="0.25"/>
    <row r="1148" ht="69.95" customHeight="1" x14ac:dyDescent="0.25"/>
    <row r="1149" ht="69.95" customHeight="1" x14ac:dyDescent="0.25"/>
    <row r="1150" ht="69.95" customHeight="1" x14ac:dyDescent="0.25"/>
    <row r="1151" ht="69.95" customHeight="1" x14ac:dyDescent="0.25"/>
    <row r="1152" ht="69.95" customHeight="1" x14ac:dyDescent="0.25"/>
    <row r="1153" ht="69.95" customHeight="1" x14ac:dyDescent="0.25"/>
    <row r="1154" ht="69.95" customHeight="1" x14ac:dyDescent="0.25"/>
    <row r="1155" ht="69.95" customHeight="1" x14ac:dyDescent="0.25"/>
    <row r="1156" ht="69.95" customHeight="1" x14ac:dyDescent="0.25"/>
    <row r="1157" ht="69.95" customHeight="1" x14ac:dyDescent="0.25"/>
    <row r="1158" ht="69.95" customHeight="1" x14ac:dyDescent="0.25"/>
    <row r="1159" ht="69.95" customHeight="1" x14ac:dyDescent="0.25"/>
    <row r="1160" ht="69.95" customHeight="1" x14ac:dyDescent="0.25"/>
    <row r="1161" ht="69.95" customHeight="1" x14ac:dyDescent="0.25"/>
    <row r="1162" ht="69.95" customHeight="1" x14ac:dyDescent="0.25"/>
    <row r="1163" ht="69.95" customHeight="1" x14ac:dyDescent="0.25"/>
    <row r="1164" ht="69.95" customHeight="1" x14ac:dyDescent="0.25"/>
    <row r="1165" ht="69.95" customHeight="1" x14ac:dyDescent="0.25"/>
    <row r="1166" ht="69.95" customHeight="1" x14ac:dyDescent="0.25"/>
    <row r="1167" ht="69.95" customHeight="1" x14ac:dyDescent="0.25"/>
    <row r="1168" ht="69.95" customHeight="1" x14ac:dyDescent="0.25"/>
    <row r="1169" ht="69.95" customHeight="1" x14ac:dyDescent="0.25"/>
    <row r="1170" ht="69.95" customHeight="1" x14ac:dyDescent="0.25"/>
    <row r="1171" ht="69.95" customHeight="1" x14ac:dyDescent="0.25"/>
    <row r="1172" ht="69.95" customHeight="1" x14ac:dyDescent="0.25"/>
    <row r="1173" ht="69.95" customHeight="1" x14ac:dyDescent="0.25"/>
    <row r="1174" ht="69.95" customHeight="1" x14ac:dyDescent="0.25"/>
    <row r="1175" ht="69.95" customHeight="1" x14ac:dyDescent="0.25"/>
    <row r="1176" ht="69.95" customHeight="1" x14ac:dyDescent="0.25"/>
    <row r="1177" ht="69.95" customHeight="1" x14ac:dyDescent="0.25"/>
    <row r="1178" ht="69.95" customHeight="1" x14ac:dyDescent="0.25"/>
    <row r="1179" ht="69.95" customHeight="1" x14ac:dyDescent="0.25"/>
    <row r="1180" ht="69.95" customHeight="1" x14ac:dyDescent="0.25"/>
    <row r="1181" ht="69.95" customHeight="1" x14ac:dyDescent="0.25"/>
    <row r="1182" ht="69.95" customHeight="1" x14ac:dyDescent="0.25"/>
    <row r="1183" ht="69.95" customHeight="1" x14ac:dyDescent="0.25"/>
    <row r="1184" ht="69.95" customHeight="1" x14ac:dyDescent="0.25"/>
    <row r="1185" ht="69.95" customHeight="1" x14ac:dyDescent="0.25"/>
    <row r="1186" ht="69.95" customHeight="1" x14ac:dyDescent="0.25"/>
    <row r="1187" ht="69.95" customHeight="1" x14ac:dyDescent="0.25"/>
    <row r="1188" ht="69.95" customHeight="1" x14ac:dyDescent="0.25"/>
    <row r="1189" ht="69.95" customHeight="1" x14ac:dyDescent="0.25"/>
    <row r="1190" ht="69.95" customHeight="1" x14ac:dyDescent="0.25"/>
    <row r="1191" ht="69.95" customHeight="1" x14ac:dyDescent="0.25"/>
    <row r="1192" ht="69.95" customHeight="1" x14ac:dyDescent="0.25"/>
    <row r="1193" ht="69.95" customHeight="1" x14ac:dyDescent="0.25"/>
    <row r="1194" ht="69.95" customHeight="1" x14ac:dyDescent="0.25"/>
    <row r="1195" ht="69.95" customHeight="1" x14ac:dyDescent="0.25"/>
    <row r="1196" ht="69.95" customHeight="1" x14ac:dyDescent="0.25"/>
    <row r="1197" ht="69.95" customHeight="1" x14ac:dyDescent="0.25"/>
    <row r="1198" ht="69.95" customHeight="1" x14ac:dyDescent="0.25"/>
    <row r="1199" ht="69.95" customHeight="1" x14ac:dyDescent="0.25"/>
    <row r="1200" ht="69.95" customHeight="1" x14ac:dyDescent="0.25"/>
    <row r="1201" ht="69.95" customHeight="1" x14ac:dyDescent="0.25"/>
    <row r="1202" ht="69.95" customHeight="1" x14ac:dyDescent="0.25"/>
    <row r="1203" ht="69.95" customHeight="1" x14ac:dyDescent="0.25"/>
    <row r="1204" ht="69.95" customHeight="1" x14ac:dyDescent="0.25"/>
    <row r="1205" ht="69.95" customHeight="1" x14ac:dyDescent="0.25"/>
    <row r="1206" ht="69.95" customHeight="1" x14ac:dyDescent="0.25"/>
    <row r="1207" ht="69.95" customHeight="1" x14ac:dyDescent="0.25"/>
    <row r="1208" ht="69.95" customHeight="1" x14ac:dyDescent="0.25"/>
    <row r="1209" ht="69.95" customHeight="1" x14ac:dyDescent="0.25"/>
    <row r="1210" ht="69.95" customHeight="1" x14ac:dyDescent="0.25"/>
    <row r="1211" ht="69.95" customHeight="1" x14ac:dyDescent="0.25"/>
    <row r="1212" ht="69.95" customHeight="1" x14ac:dyDescent="0.25"/>
    <row r="1213" ht="69.95" customHeight="1" x14ac:dyDescent="0.25"/>
    <row r="1214" ht="69.95" customHeight="1" x14ac:dyDescent="0.25"/>
    <row r="1215" ht="69.95" customHeight="1" x14ac:dyDescent="0.25"/>
    <row r="1216" ht="69.95" customHeight="1" x14ac:dyDescent="0.25"/>
    <row r="1217" ht="69.95" customHeight="1" x14ac:dyDescent="0.25"/>
    <row r="1218" ht="69.95" customHeight="1" x14ac:dyDescent="0.25"/>
    <row r="1219" ht="69.95" customHeight="1" x14ac:dyDescent="0.25"/>
    <row r="1220" ht="69.95" customHeight="1" x14ac:dyDescent="0.25"/>
    <row r="1221" ht="69.95" customHeight="1" x14ac:dyDescent="0.25"/>
    <row r="1222" ht="69.95" customHeight="1" x14ac:dyDescent="0.25"/>
    <row r="1223" ht="69.95" customHeight="1" x14ac:dyDescent="0.25"/>
    <row r="1224" ht="69.95" customHeight="1" x14ac:dyDescent="0.25"/>
    <row r="1225" ht="69.95" customHeight="1" x14ac:dyDescent="0.25"/>
    <row r="1226" ht="69.95" customHeight="1" x14ac:dyDescent="0.25"/>
    <row r="1227" ht="69.95" customHeight="1" x14ac:dyDescent="0.25"/>
    <row r="1228" ht="69.95" customHeight="1" x14ac:dyDescent="0.25"/>
    <row r="1229" ht="69.95" customHeight="1" x14ac:dyDescent="0.25"/>
    <row r="1230" ht="69.95" customHeight="1" x14ac:dyDescent="0.25"/>
    <row r="1231" ht="69.95" customHeight="1" x14ac:dyDescent="0.25"/>
    <row r="1232" ht="69.95" customHeight="1" x14ac:dyDescent="0.25"/>
    <row r="1233" ht="69.95" customHeight="1" x14ac:dyDescent="0.25"/>
    <row r="1234" ht="69.95" customHeight="1" x14ac:dyDescent="0.25"/>
    <row r="1235" ht="69.95" customHeight="1" x14ac:dyDescent="0.25"/>
    <row r="1236" ht="69.95" customHeight="1" x14ac:dyDescent="0.25"/>
    <row r="1237" ht="69.95" customHeight="1" x14ac:dyDescent="0.25"/>
    <row r="1238" ht="69.95" customHeight="1" x14ac:dyDescent="0.25"/>
    <row r="1239" ht="69.95" customHeight="1" x14ac:dyDescent="0.25"/>
    <row r="1240" ht="69.95" customHeight="1" x14ac:dyDescent="0.25"/>
    <row r="1241" ht="69.95" customHeight="1" x14ac:dyDescent="0.25"/>
    <row r="1242" ht="69.95" customHeight="1" x14ac:dyDescent="0.25"/>
    <row r="1243" ht="69.95" customHeight="1" x14ac:dyDescent="0.25"/>
    <row r="1244" ht="69.95" customHeight="1" x14ac:dyDescent="0.25"/>
    <row r="1245" ht="69.95" customHeight="1" x14ac:dyDescent="0.25"/>
    <row r="1246" ht="69.95" customHeight="1" x14ac:dyDescent="0.25"/>
    <row r="1247" ht="69.95" customHeight="1" x14ac:dyDescent="0.25"/>
    <row r="1248" ht="69.95" customHeight="1" x14ac:dyDescent="0.25"/>
    <row r="1249" ht="69.95" customHeight="1" x14ac:dyDescent="0.25"/>
    <row r="1250" ht="69.95" customHeight="1" x14ac:dyDescent="0.25"/>
    <row r="1251" ht="69.95" customHeight="1" x14ac:dyDescent="0.25"/>
    <row r="1252" ht="69.95" customHeight="1" x14ac:dyDescent="0.25"/>
    <row r="1253" ht="69.95" customHeight="1" x14ac:dyDescent="0.25"/>
    <row r="1254" ht="69.95" customHeight="1" x14ac:dyDescent="0.25"/>
    <row r="1255" ht="69.95" customHeight="1" x14ac:dyDescent="0.25"/>
    <row r="1256" ht="69.95" customHeight="1" x14ac:dyDescent="0.25"/>
    <row r="1257" ht="69.95" customHeight="1" x14ac:dyDescent="0.25"/>
    <row r="1258" ht="69.95" customHeight="1" x14ac:dyDescent="0.25"/>
    <row r="1259" ht="69.95" customHeight="1" x14ac:dyDescent="0.25"/>
    <row r="1260" ht="69.95" customHeight="1" x14ac:dyDescent="0.25"/>
    <row r="1261" ht="69.95" customHeight="1" x14ac:dyDescent="0.25"/>
    <row r="1262" ht="69.95" customHeight="1" x14ac:dyDescent="0.25"/>
    <row r="1263" ht="69.95" customHeight="1" x14ac:dyDescent="0.25"/>
    <row r="1264" ht="69.95" customHeight="1" x14ac:dyDescent="0.25"/>
    <row r="1265" ht="69.95" customHeight="1" x14ac:dyDescent="0.25"/>
    <row r="1266" ht="69.95" customHeight="1" x14ac:dyDescent="0.25"/>
    <row r="1267" ht="69.95" customHeight="1" x14ac:dyDescent="0.25"/>
    <row r="1268" ht="69.95" customHeight="1" x14ac:dyDescent="0.25"/>
    <row r="1269" ht="69.95" customHeight="1" x14ac:dyDescent="0.25"/>
    <row r="1270" ht="69.95" customHeight="1" x14ac:dyDescent="0.25"/>
    <row r="1271" ht="69.95" customHeight="1" x14ac:dyDescent="0.25"/>
    <row r="1272" ht="69.95" customHeight="1" x14ac:dyDescent="0.25"/>
    <row r="1273" ht="69.95" customHeight="1" x14ac:dyDescent="0.25"/>
    <row r="1274" ht="69.95" customHeight="1" x14ac:dyDescent="0.25"/>
    <row r="1275" ht="69.95" customHeight="1" x14ac:dyDescent="0.25"/>
    <row r="1276" ht="69.95" customHeight="1" x14ac:dyDescent="0.25"/>
    <row r="1277" ht="69.95" customHeight="1" x14ac:dyDescent="0.25"/>
    <row r="1278" ht="69.95" customHeight="1" x14ac:dyDescent="0.25"/>
    <row r="1279" ht="69.95" customHeight="1" x14ac:dyDescent="0.25"/>
    <row r="1280" ht="69.95" customHeight="1" x14ac:dyDescent="0.25"/>
    <row r="1281" ht="69.95" customHeight="1" x14ac:dyDescent="0.25"/>
    <row r="1282" ht="69.95" customHeight="1" x14ac:dyDescent="0.25"/>
    <row r="1283" ht="69.95" customHeight="1" x14ac:dyDescent="0.25"/>
    <row r="1284" ht="69.95" customHeight="1" x14ac:dyDescent="0.25"/>
    <row r="1285" ht="69.95" customHeight="1" x14ac:dyDescent="0.25"/>
    <row r="1286" ht="69.95" customHeight="1" x14ac:dyDescent="0.25"/>
    <row r="1287" ht="69.95" customHeight="1" x14ac:dyDescent="0.25"/>
    <row r="1288" ht="69.95" customHeight="1" x14ac:dyDescent="0.25"/>
    <row r="1289" ht="69.95" customHeight="1" x14ac:dyDescent="0.25"/>
    <row r="1290" ht="69.95" customHeight="1" x14ac:dyDescent="0.25"/>
    <row r="1291" ht="69.95" customHeight="1" x14ac:dyDescent="0.25"/>
    <row r="1292" ht="69.95" customHeight="1" x14ac:dyDescent="0.25"/>
    <row r="1293" ht="69.95" customHeight="1" x14ac:dyDescent="0.25"/>
    <row r="1294" ht="69.95" customHeight="1" x14ac:dyDescent="0.25"/>
    <row r="1295" ht="69.95" customHeight="1" x14ac:dyDescent="0.25"/>
    <row r="1296" ht="69.95" customHeight="1" x14ac:dyDescent="0.25"/>
    <row r="1297" ht="69.95" customHeight="1" x14ac:dyDescent="0.25"/>
    <row r="1298" ht="69.95" customHeight="1" x14ac:dyDescent="0.25"/>
    <row r="1299" ht="69.95" customHeight="1" x14ac:dyDescent="0.25"/>
    <row r="1300" ht="69.95" customHeight="1" x14ac:dyDescent="0.25"/>
    <row r="1301" ht="69.95" customHeight="1" x14ac:dyDescent="0.25"/>
    <row r="1302" ht="69.95" customHeight="1" x14ac:dyDescent="0.25"/>
    <row r="1303" ht="69.95" customHeight="1" x14ac:dyDescent="0.25"/>
    <row r="1304" ht="69.95" customHeight="1" x14ac:dyDescent="0.25"/>
    <row r="1305" ht="69.95" customHeight="1" x14ac:dyDescent="0.25"/>
    <row r="1306" ht="69.95" customHeight="1" x14ac:dyDescent="0.25"/>
    <row r="1307" ht="69.95" customHeight="1" x14ac:dyDescent="0.25"/>
    <row r="1308" ht="69.95" customHeight="1" x14ac:dyDescent="0.25"/>
    <row r="1309" ht="69.95" customHeight="1" x14ac:dyDescent="0.25"/>
    <row r="1310" ht="69.95" customHeight="1" x14ac:dyDescent="0.25"/>
    <row r="1311" ht="69.95" customHeight="1" x14ac:dyDescent="0.25"/>
    <row r="1312" ht="69.95" customHeight="1" x14ac:dyDescent="0.25"/>
    <row r="1313" ht="69.95" customHeight="1" x14ac:dyDescent="0.25"/>
    <row r="1314" ht="69.95" customHeight="1" x14ac:dyDescent="0.25"/>
    <row r="1315" ht="69.95" customHeight="1" x14ac:dyDescent="0.25"/>
    <row r="1316" ht="69.95" customHeight="1" x14ac:dyDescent="0.25"/>
    <row r="1317" ht="69.95" customHeight="1" x14ac:dyDescent="0.25"/>
    <row r="1318" ht="69.95" customHeight="1" x14ac:dyDescent="0.25"/>
    <row r="1319" ht="69.95" customHeight="1" x14ac:dyDescent="0.25"/>
    <row r="1320" ht="69.95" customHeight="1" x14ac:dyDescent="0.25"/>
    <row r="1321" ht="69.95" customHeight="1" x14ac:dyDescent="0.25"/>
    <row r="1322" ht="69.95" customHeight="1" x14ac:dyDescent="0.25"/>
    <row r="1323" ht="69.95" customHeight="1" x14ac:dyDescent="0.25"/>
    <row r="1324" ht="69.95" customHeight="1" x14ac:dyDescent="0.25"/>
    <row r="1325" ht="69.95" customHeight="1" x14ac:dyDescent="0.25"/>
    <row r="1326" ht="69.95" customHeight="1" x14ac:dyDescent="0.25"/>
    <row r="1327" ht="69.95" customHeight="1" x14ac:dyDescent="0.25"/>
    <row r="1328" ht="69.95" customHeight="1" x14ac:dyDescent="0.25"/>
    <row r="1329" ht="69.95" customHeight="1" x14ac:dyDescent="0.25"/>
    <row r="1330" ht="69.95" customHeight="1" x14ac:dyDescent="0.25"/>
    <row r="1331" ht="69.95" customHeight="1" x14ac:dyDescent="0.25"/>
    <row r="1332" ht="69.95" customHeight="1" x14ac:dyDescent="0.25"/>
    <row r="1333" ht="69.95" customHeight="1" x14ac:dyDescent="0.25"/>
    <row r="1334" ht="69.95" customHeight="1" x14ac:dyDescent="0.25"/>
    <row r="1335" ht="69.95" customHeight="1" x14ac:dyDescent="0.25"/>
    <row r="1336" ht="69.95" customHeight="1" x14ac:dyDescent="0.25"/>
    <row r="1337" ht="69.95" customHeight="1" x14ac:dyDescent="0.25"/>
    <row r="1338" ht="69.95" customHeight="1" x14ac:dyDescent="0.25"/>
    <row r="1339" ht="69.95" customHeight="1" x14ac:dyDescent="0.25"/>
    <row r="1340" ht="69.95" customHeight="1" x14ac:dyDescent="0.25"/>
    <row r="1341" ht="69.95" customHeight="1" x14ac:dyDescent="0.25"/>
    <row r="1342" ht="69.95" customHeight="1" x14ac:dyDescent="0.25"/>
    <row r="1343" ht="69.95" customHeight="1" x14ac:dyDescent="0.25"/>
    <row r="1344" ht="69.95" customHeight="1" x14ac:dyDescent="0.25"/>
    <row r="1345" ht="69.95" customHeight="1" x14ac:dyDescent="0.25"/>
    <row r="1346" ht="69.95" customHeight="1" x14ac:dyDescent="0.25"/>
    <row r="1347" ht="69.95" customHeight="1" x14ac:dyDescent="0.25"/>
    <row r="1348" ht="69.95" customHeight="1" x14ac:dyDescent="0.25"/>
    <row r="1349" ht="69.95" customHeight="1" x14ac:dyDescent="0.25"/>
    <row r="1350" ht="69.95" customHeight="1" x14ac:dyDescent="0.25"/>
    <row r="1351" ht="69.95" customHeight="1" x14ac:dyDescent="0.25"/>
    <row r="1352" ht="69.95" customHeight="1" x14ac:dyDescent="0.25"/>
    <row r="1353" ht="69.95" customHeight="1" x14ac:dyDescent="0.25"/>
    <row r="1354" ht="69.95" customHeight="1" x14ac:dyDescent="0.25"/>
    <row r="1355" ht="69.95" customHeight="1" x14ac:dyDescent="0.25"/>
    <row r="1356" ht="69.95" customHeight="1" x14ac:dyDescent="0.25"/>
    <row r="1357" ht="69.95" customHeight="1" x14ac:dyDescent="0.25"/>
    <row r="1358" ht="69.95" customHeight="1" x14ac:dyDescent="0.25"/>
    <row r="1359" ht="69.95" customHeight="1" x14ac:dyDescent="0.25"/>
    <row r="1360" ht="69.95" customHeight="1" x14ac:dyDescent="0.25"/>
    <row r="1361" ht="69.95" customHeight="1" x14ac:dyDescent="0.25"/>
    <row r="1362" ht="69.95" customHeight="1" x14ac:dyDescent="0.25"/>
    <row r="1363" ht="69.95" customHeight="1" x14ac:dyDescent="0.25"/>
    <row r="1364" ht="69.95" customHeight="1" x14ac:dyDescent="0.25"/>
    <row r="1365" ht="69.95" customHeight="1" x14ac:dyDescent="0.25"/>
    <row r="1366" ht="69.95" customHeight="1" x14ac:dyDescent="0.25"/>
    <row r="1367" ht="69.95" customHeight="1" x14ac:dyDescent="0.25"/>
    <row r="1368" ht="69.95" customHeight="1" x14ac:dyDescent="0.25"/>
    <row r="1369" ht="69.95" customHeight="1" x14ac:dyDescent="0.25"/>
    <row r="1370" ht="69.95" customHeight="1" x14ac:dyDescent="0.25"/>
    <row r="1371" ht="69.95" customHeight="1" x14ac:dyDescent="0.25"/>
    <row r="1372" ht="69.95" customHeight="1" x14ac:dyDescent="0.25"/>
    <row r="1373" ht="69.95" customHeight="1" x14ac:dyDescent="0.25"/>
    <row r="1374" ht="69.95" customHeight="1" x14ac:dyDescent="0.25"/>
    <row r="1375" ht="69.95" customHeight="1" x14ac:dyDescent="0.25"/>
    <row r="1376" ht="69.95" customHeight="1" x14ac:dyDescent="0.25"/>
    <row r="1377" ht="69.95" customHeight="1" x14ac:dyDescent="0.25"/>
    <row r="1378" ht="69.95" customHeight="1" x14ac:dyDescent="0.25"/>
    <row r="1379" ht="69.95" customHeight="1" x14ac:dyDescent="0.25"/>
    <row r="1380" ht="69.95" customHeight="1" x14ac:dyDescent="0.25"/>
    <row r="1381" ht="69.95" customHeight="1" x14ac:dyDescent="0.25"/>
    <row r="1382" ht="69.95" customHeight="1" x14ac:dyDescent="0.25"/>
    <row r="1383" ht="69.95" customHeight="1" x14ac:dyDescent="0.25"/>
    <row r="1384" ht="69.95" customHeight="1" x14ac:dyDescent="0.25"/>
    <row r="1385" ht="69.95" customHeight="1" x14ac:dyDescent="0.25"/>
    <row r="1386" ht="69.95" customHeight="1" x14ac:dyDescent="0.25"/>
    <row r="1387" ht="69.95" customHeight="1" x14ac:dyDescent="0.25"/>
    <row r="1388" ht="69.95" customHeight="1" x14ac:dyDescent="0.25"/>
    <row r="1389" ht="69.95" customHeight="1" x14ac:dyDescent="0.25"/>
    <row r="1390" ht="69.95" customHeight="1" x14ac:dyDescent="0.25"/>
    <row r="1391" ht="69.95" customHeight="1" x14ac:dyDescent="0.25"/>
    <row r="1392" ht="69.95" customHeight="1" x14ac:dyDescent="0.25"/>
    <row r="1393" ht="69.95" customHeight="1" x14ac:dyDescent="0.25"/>
    <row r="1394" ht="69.95" customHeight="1" x14ac:dyDescent="0.25"/>
    <row r="1395" ht="69.95" customHeight="1" x14ac:dyDescent="0.25"/>
    <row r="1396" ht="69.95" customHeight="1" x14ac:dyDescent="0.25"/>
    <row r="1397" ht="69.95" customHeight="1" x14ac:dyDescent="0.25"/>
    <row r="1398" ht="69.95" customHeight="1" x14ac:dyDescent="0.25"/>
    <row r="1399" ht="69.95" customHeight="1" x14ac:dyDescent="0.25"/>
    <row r="1400" ht="69.95" customHeight="1" x14ac:dyDescent="0.25"/>
    <row r="1401" ht="69.95" customHeight="1" x14ac:dyDescent="0.25"/>
    <row r="1402" ht="69.95" customHeight="1" x14ac:dyDescent="0.25"/>
    <row r="1403" ht="69.95" customHeight="1" x14ac:dyDescent="0.25"/>
    <row r="1404" ht="69.95" customHeight="1" x14ac:dyDescent="0.25"/>
    <row r="1405" ht="69.95" customHeight="1" x14ac:dyDescent="0.25"/>
    <row r="1406" ht="69.95" customHeight="1" x14ac:dyDescent="0.25"/>
    <row r="1407" ht="69.95" customHeight="1" x14ac:dyDescent="0.25"/>
    <row r="1408" ht="69.95" customHeight="1" x14ac:dyDescent="0.25"/>
    <row r="1409" ht="69.95" customHeight="1" x14ac:dyDescent="0.25"/>
    <row r="1410" ht="69.95" customHeight="1" x14ac:dyDescent="0.25"/>
    <row r="1411" ht="69.95" customHeight="1" x14ac:dyDescent="0.25"/>
    <row r="1412" ht="69.95" customHeight="1" x14ac:dyDescent="0.25"/>
    <row r="1413" ht="69.95" customHeight="1" x14ac:dyDescent="0.25"/>
    <row r="1414" ht="69.95" customHeight="1" x14ac:dyDescent="0.25"/>
    <row r="1415" ht="69.95" customHeight="1" x14ac:dyDescent="0.25"/>
    <row r="1416" ht="69.95" customHeight="1" x14ac:dyDescent="0.25"/>
    <row r="1417" ht="69.95" customHeight="1" x14ac:dyDescent="0.25"/>
    <row r="1418" ht="69.95" customHeight="1" x14ac:dyDescent="0.25"/>
    <row r="1419" ht="69.95" customHeight="1" x14ac:dyDescent="0.25"/>
    <row r="1420" ht="69.95" customHeight="1" x14ac:dyDescent="0.25"/>
    <row r="1421" ht="69.95" customHeight="1" x14ac:dyDescent="0.25"/>
    <row r="1422" ht="69.95" customHeight="1" x14ac:dyDescent="0.25"/>
    <row r="1423" ht="69.95" customHeight="1" x14ac:dyDescent="0.25"/>
    <row r="1424" ht="69.95" customHeight="1" x14ac:dyDescent="0.25"/>
    <row r="1425" ht="69.95" customHeight="1" x14ac:dyDescent="0.25"/>
    <row r="1426" ht="69.95" customHeight="1" x14ac:dyDescent="0.25"/>
    <row r="1427" ht="69.95" customHeight="1" x14ac:dyDescent="0.25"/>
    <row r="1428" ht="69.95" customHeight="1" x14ac:dyDescent="0.25"/>
    <row r="1429" ht="69.95" customHeight="1" x14ac:dyDescent="0.25"/>
    <row r="1430" ht="69.95" customHeight="1" x14ac:dyDescent="0.25"/>
    <row r="1431" ht="69.95" customHeight="1" x14ac:dyDescent="0.25"/>
    <row r="1432" ht="69.95" customHeight="1" x14ac:dyDescent="0.25"/>
    <row r="1433" ht="69.95" customHeight="1" x14ac:dyDescent="0.25"/>
    <row r="1434" ht="69.95" customHeight="1" x14ac:dyDescent="0.25"/>
    <row r="1435" ht="69.95" customHeight="1" x14ac:dyDescent="0.25"/>
    <row r="1436" ht="69.95" customHeight="1" x14ac:dyDescent="0.25"/>
    <row r="1437" ht="69.95" customHeight="1" x14ac:dyDescent="0.25"/>
    <row r="1438" ht="69.95" customHeight="1" x14ac:dyDescent="0.25"/>
    <row r="1439" ht="69.95" customHeight="1" x14ac:dyDescent="0.25"/>
    <row r="1440" ht="69.95" customHeight="1" x14ac:dyDescent="0.25"/>
    <row r="1441" ht="69.95" customHeight="1" x14ac:dyDescent="0.25"/>
    <row r="1442" ht="69.95" customHeight="1" x14ac:dyDescent="0.25"/>
    <row r="1443" ht="69.95" customHeight="1" x14ac:dyDescent="0.25"/>
    <row r="1444" ht="69.95" customHeight="1" x14ac:dyDescent="0.25"/>
    <row r="1445" ht="69.95" customHeight="1" x14ac:dyDescent="0.25"/>
    <row r="1446" ht="69.95" customHeight="1" x14ac:dyDescent="0.25"/>
    <row r="1447" ht="69.95" customHeight="1" x14ac:dyDescent="0.25"/>
    <row r="1448" ht="69.95" customHeight="1" x14ac:dyDescent="0.25"/>
    <row r="1449" ht="69.95" customHeight="1" x14ac:dyDescent="0.25"/>
    <row r="1450" ht="69.95" customHeight="1" x14ac:dyDescent="0.25"/>
    <row r="1451" ht="69.95" customHeight="1" x14ac:dyDescent="0.25"/>
    <row r="1452" ht="69.95" customHeight="1" x14ac:dyDescent="0.25"/>
    <row r="1453" ht="69.95" customHeight="1" x14ac:dyDescent="0.25"/>
    <row r="1454" ht="69.95" customHeight="1" x14ac:dyDescent="0.25"/>
    <row r="1455" ht="69.95" customHeight="1" x14ac:dyDescent="0.25"/>
    <row r="1456" ht="69.95" customHeight="1" x14ac:dyDescent="0.25"/>
    <row r="1457" ht="69.95" customHeight="1" x14ac:dyDescent="0.25"/>
    <row r="1458" ht="69.95" customHeight="1" x14ac:dyDescent="0.25"/>
    <row r="1459" ht="69.95" customHeight="1" x14ac:dyDescent="0.25"/>
    <row r="1460" ht="69.95" customHeight="1" x14ac:dyDescent="0.25"/>
    <row r="1461" ht="69.95" customHeight="1" x14ac:dyDescent="0.25"/>
    <row r="1462" ht="69.95" customHeight="1" x14ac:dyDescent="0.25"/>
    <row r="1463" ht="69.95" customHeight="1" x14ac:dyDescent="0.25"/>
    <row r="1464" ht="69.95" customHeight="1" x14ac:dyDescent="0.25"/>
    <row r="1465" ht="69.95" customHeight="1" x14ac:dyDescent="0.25"/>
    <row r="1466" ht="69.95" customHeight="1" x14ac:dyDescent="0.25"/>
    <row r="1467" ht="69.95" customHeight="1" x14ac:dyDescent="0.25"/>
    <row r="1468" ht="69.95" customHeight="1" x14ac:dyDescent="0.25"/>
    <row r="1469" ht="69.95" customHeight="1" x14ac:dyDescent="0.25"/>
    <row r="1470" ht="69.95" customHeight="1" x14ac:dyDescent="0.25"/>
    <row r="1471" ht="69.95" customHeight="1" x14ac:dyDescent="0.25"/>
    <row r="1472" ht="69.95" customHeight="1" x14ac:dyDescent="0.25"/>
    <row r="1473" ht="69.95" customHeight="1" x14ac:dyDescent="0.25"/>
    <row r="1474" ht="69.95" customHeight="1" x14ac:dyDescent="0.25"/>
    <row r="1475" ht="69.95" customHeight="1" x14ac:dyDescent="0.25"/>
    <row r="1476" ht="69.95" customHeight="1" x14ac:dyDescent="0.25"/>
    <row r="1477" ht="69.95" customHeight="1" x14ac:dyDescent="0.25"/>
    <row r="1478" ht="69.95" customHeight="1" x14ac:dyDescent="0.25"/>
    <row r="1479" ht="69.95" customHeight="1" x14ac:dyDescent="0.25"/>
    <row r="1480" ht="69.95" customHeight="1" x14ac:dyDescent="0.25"/>
    <row r="1481" ht="69.95" customHeight="1" x14ac:dyDescent="0.25"/>
    <row r="1482" ht="69.95" customHeight="1" x14ac:dyDescent="0.25"/>
    <row r="1483" ht="69.95" customHeight="1" x14ac:dyDescent="0.25"/>
    <row r="1484" ht="69.95" customHeight="1" x14ac:dyDescent="0.25"/>
    <row r="1485" ht="69.95" customHeight="1" x14ac:dyDescent="0.25"/>
    <row r="1486" ht="69.95" customHeight="1" x14ac:dyDescent="0.25"/>
    <row r="1487" ht="69.95" customHeight="1" x14ac:dyDescent="0.25"/>
    <row r="1488" ht="69.95" customHeight="1" x14ac:dyDescent="0.25"/>
    <row r="1489" ht="69.95" customHeight="1" x14ac:dyDescent="0.25"/>
    <row r="1490" ht="69.95" customHeight="1" x14ac:dyDescent="0.25"/>
    <row r="1491" ht="69.95" customHeight="1" x14ac:dyDescent="0.25"/>
    <row r="1492" ht="69.95" customHeight="1" x14ac:dyDescent="0.25"/>
    <row r="1493" ht="69.95" customHeight="1" x14ac:dyDescent="0.25"/>
    <row r="1494" ht="69.95" customHeight="1" x14ac:dyDescent="0.25"/>
    <row r="1495" ht="69.95" customHeight="1" x14ac:dyDescent="0.25"/>
    <row r="1496" ht="69.95" customHeight="1" x14ac:dyDescent="0.25"/>
    <row r="1497" ht="69.95" customHeight="1" x14ac:dyDescent="0.25"/>
    <row r="1498" ht="69.95" customHeight="1" x14ac:dyDescent="0.25"/>
    <row r="1499" ht="69.95" customHeight="1" x14ac:dyDescent="0.25"/>
    <row r="1500" ht="69.95" customHeight="1" x14ac:dyDescent="0.25"/>
    <row r="1501" ht="69.95" customHeight="1" x14ac:dyDescent="0.25"/>
    <row r="1502" ht="69.95" customHeight="1" x14ac:dyDescent="0.25"/>
    <row r="1503" ht="69.95" customHeight="1" x14ac:dyDescent="0.25"/>
    <row r="1504" ht="69.95" customHeight="1" x14ac:dyDescent="0.25"/>
    <row r="1505" ht="69.95" customHeight="1" x14ac:dyDescent="0.25"/>
    <row r="1506" ht="69.95" customHeight="1" x14ac:dyDescent="0.25"/>
    <row r="1507" ht="69.95" customHeight="1" x14ac:dyDescent="0.25"/>
    <row r="1508" ht="69.95" customHeight="1" x14ac:dyDescent="0.25"/>
    <row r="1509" ht="69.95" customHeight="1" x14ac:dyDescent="0.25"/>
    <row r="1510" ht="69.95" customHeight="1" x14ac:dyDescent="0.25"/>
    <row r="1511" ht="69.95" customHeight="1" x14ac:dyDescent="0.25"/>
    <row r="1512" ht="69.95" customHeight="1" x14ac:dyDescent="0.25"/>
    <row r="1513" ht="69.95" customHeight="1" x14ac:dyDescent="0.25"/>
    <row r="1514" ht="69.95" customHeight="1" x14ac:dyDescent="0.25"/>
    <row r="1515" ht="69.95" customHeight="1" x14ac:dyDescent="0.25"/>
    <row r="1516" ht="69.95" customHeight="1" x14ac:dyDescent="0.25"/>
    <row r="1517" ht="69.95" customHeight="1" x14ac:dyDescent="0.25"/>
    <row r="1518" ht="69.95" customHeight="1" x14ac:dyDescent="0.25"/>
    <row r="1519" ht="69.95" customHeight="1" x14ac:dyDescent="0.25"/>
    <row r="1520" ht="69.95" customHeight="1" x14ac:dyDescent="0.25"/>
    <row r="1521" ht="69.95" customHeight="1" x14ac:dyDescent="0.25"/>
    <row r="1522" ht="69.95" customHeight="1" x14ac:dyDescent="0.25"/>
    <row r="1523" ht="69.95" customHeight="1" x14ac:dyDescent="0.25"/>
    <row r="1524" ht="69.95" customHeight="1" x14ac:dyDescent="0.25"/>
    <row r="1525" ht="69.95" customHeight="1" x14ac:dyDescent="0.25"/>
    <row r="1526" ht="69.95" customHeight="1" x14ac:dyDescent="0.25"/>
    <row r="1527" ht="69.95" customHeight="1" x14ac:dyDescent="0.25"/>
    <row r="1528" ht="69.95" customHeight="1" x14ac:dyDescent="0.25"/>
    <row r="1529" ht="69.95" customHeight="1" x14ac:dyDescent="0.25"/>
    <row r="1530" ht="69.95" customHeight="1" x14ac:dyDescent="0.25"/>
    <row r="1531" ht="69.95" customHeight="1" x14ac:dyDescent="0.25"/>
    <row r="1532" ht="69.95" customHeight="1" x14ac:dyDescent="0.25"/>
    <row r="1533" ht="69.95" customHeight="1" x14ac:dyDescent="0.25"/>
    <row r="1534" ht="69.95" customHeight="1" x14ac:dyDescent="0.25"/>
    <row r="1535" ht="69.95" customHeight="1" x14ac:dyDescent="0.25"/>
    <row r="1536" ht="69.95" customHeight="1" x14ac:dyDescent="0.25"/>
    <row r="1537" ht="69.95" customHeight="1" x14ac:dyDescent="0.25"/>
    <row r="1538" ht="69.95" customHeight="1" x14ac:dyDescent="0.25"/>
    <row r="1539" ht="69.95" customHeight="1" x14ac:dyDescent="0.25"/>
    <row r="1540" ht="69.95" customHeight="1" x14ac:dyDescent="0.25"/>
    <row r="1541" ht="69.95" customHeight="1" x14ac:dyDescent="0.25"/>
    <row r="1542" ht="69.95" customHeight="1" x14ac:dyDescent="0.25"/>
    <row r="1543" ht="69.95" customHeight="1" x14ac:dyDescent="0.25"/>
    <row r="1544" ht="69.95" customHeight="1" x14ac:dyDescent="0.25"/>
    <row r="1545" ht="69.95" customHeight="1" x14ac:dyDescent="0.25"/>
    <row r="1546" ht="69.95" customHeight="1" x14ac:dyDescent="0.25"/>
    <row r="1547" ht="69.95" customHeight="1" x14ac:dyDescent="0.25"/>
    <row r="1548" ht="69.95" customHeight="1" x14ac:dyDescent="0.25"/>
    <row r="1549" ht="69.95" customHeight="1" x14ac:dyDescent="0.25"/>
    <row r="1550" ht="69.95" customHeight="1" x14ac:dyDescent="0.25"/>
    <row r="1551" ht="69.95" customHeight="1" x14ac:dyDescent="0.25"/>
    <row r="1552" ht="69.95" customHeight="1" x14ac:dyDescent="0.25"/>
    <row r="1553" ht="69.95" customHeight="1" x14ac:dyDescent="0.25"/>
    <row r="1554" ht="69.95" customHeight="1" x14ac:dyDescent="0.25"/>
    <row r="1555" ht="69.95" customHeight="1" x14ac:dyDescent="0.25"/>
    <row r="1556" ht="69.95" customHeight="1" x14ac:dyDescent="0.25"/>
    <row r="1557" ht="69.95" customHeight="1" x14ac:dyDescent="0.25"/>
    <row r="1558" ht="69.95" customHeight="1" x14ac:dyDescent="0.25"/>
    <row r="1559" ht="69.95" customHeight="1" x14ac:dyDescent="0.25"/>
    <row r="1560" ht="69.95" customHeight="1" x14ac:dyDescent="0.25"/>
    <row r="1561" ht="69.95" customHeight="1" x14ac:dyDescent="0.25"/>
    <row r="1562" ht="69.95" customHeight="1" x14ac:dyDescent="0.25"/>
    <row r="1563" ht="69.95" customHeight="1" x14ac:dyDescent="0.25"/>
    <row r="1564" ht="69.95" customHeight="1" x14ac:dyDescent="0.25"/>
    <row r="1565" ht="69.95" customHeight="1" x14ac:dyDescent="0.25"/>
    <row r="1566" ht="69.95" customHeight="1" x14ac:dyDescent="0.25"/>
    <row r="1567" ht="69.95" customHeight="1" x14ac:dyDescent="0.25"/>
    <row r="1568" ht="69.95" customHeight="1" x14ac:dyDescent="0.25"/>
    <row r="1569" ht="69.95" customHeight="1" x14ac:dyDescent="0.25"/>
    <row r="1570" ht="69.95" customHeight="1" x14ac:dyDescent="0.25"/>
    <row r="1571" ht="69.95" customHeight="1" x14ac:dyDescent="0.25"/>
    <row r="1572" ht="69.95" customHeight="1" x14ac:dyDescent="0.25"/>
    <row r="1573" ht="69.95" customHeight="1" x14ac:dyDescent="0.25"/>
    <row r="1574" ht="69.95" customHeight="1" x14ac:dyDescent="0.25"/>
    <row r="1575" ht="69.95" customHeight="1" x14ac:dyDescent="0.25"/>
    <row r="1576" ht="69.95" customHeight="1" x14ac:dyDescent="0.25"/>
    <row r="1577" ht="69.95" customHeight="1" x14ac:dyDescent="0.25"/>
    <row r="1578" ht="69.95" customHeight="1" x14ac:dyDescent="0.25"/>
    <row r="1579" ht="69.95" customHeight="1" x14ac:dyDescent="0.25"/>
    <row r="1580" ht="69.95" customHeight="1" x14ac:dyDescent="0.25"/>
    <row r="1581" ht="69.95" customHeight="1" x14ac:dyDescent="0.25"/>
    <row r="1582" ht="69.95" customHeight="1" x14ac:dyDescent="0.25"/>
    <row r="1583" ht="69.95" customHeight="1" x14ac:dyDescent="0.25"/>
    <row r="1584" ht="69.95" customHeight="1" x14ac:dyDescent="0.25"/>
    <row r="1585" ht="69.95" customHeight="1" x14ac:dyDescent="0.25"/>
    <row r="1586" ht="69.95" customHeight="1" x14ac:dyDescent="0.25"/>
    <row r="1587" ht="69.95" customHeight="1" x14ac:dyDescent="0.25"/>
    <row r="1588" ht="69.95" customHeight="1" x14ac:dyDescent="0.25"/>
    <row r="1589" ht="69.95" customHeight="1" x14ac:dyDescent="0.25"/>
    <row r="1590" ht="69.95" customHeight="1" x14ac:dyDescent="0.25"/>
    <row r="65556" spans="6:6" x14ac:dyDescent="0.25">
      <c r="F65556" s="11"/>
    </row>
  </sheetData>
  <mergeCells count="14">
    <mergeCell ref="A83:X83"/>
    <mergeCell ref="A84:X84"/>
    <mergeCell ref="A87:X87"/>
    <mergeCell ref="A1:X1"/>
    <mergeCell ref="A2:X2"/>
    <mergeCell ref="A3:X3"/>
    <mergeCell ref="A5:X5"/>
    <mergeCell ref="A7:X7"/>
    <mergeCell ref="R9:Z9"/>
    <mergeCell ref="L9:Q9"/>
    <mergeCell ref="I9:K9"/>
    <mergeCell ref="G9:H9"/>
    <mergeCell ref="A81:X81"/>
    <mergeCell ref="A82:X82"/>
  </mergeCells>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91"/>
  <sheetViews>
    <sheetView zoomScale="95" zoomScaleNormal="95" workbookViewId="0">
      <pane xSplit="2" ySplit="2" topLeftCell="C3" activePane="bottomRight" state="frozen"/>
      <selection pane="topRight" activeCell="C1" sqref="C1"/>
      <selection pane="bottomLeft" activeCell="A3" sqref="A3"/>
      <selection pane="bottomRight"/>
    </sheetView>
  </sheetViews>
  <sheetFormatPr defaultColWidth="9.140625" defaultRowHeight="12.75" x14ac:dyDescent="0.2"/>
  <cols>
    <col min="1" max="1" width="9.42578125" style="25" bestFit="1" customWidth="1"/>
    <col min="2" max="4" width="9.28515625" style="22" bestFit="1" customWidth="1"/>
    <col min="5" max="5" width="9.42578125" style="25" bestFit="1" customWidth="1"/>
    <col min="6" max="6" width="14.5703125" style="26" bestFit="1" customWidth="1"/>
    <col min="7" max="8" width="11.140625" style="26" customWidth="1"/>
    <col min="9" max="9" width="9.28515625" style="25" bestFit="1" customWidth="1"/>
    <col min="10" max="11" width="9.42578125" style="25" bestFit="1" customWidth="1"/>
    <col min="12" max="12" width="9.28515625" style="25" bestFit="1" customWidth="1"/>
    <col min="13" max="20" width="9.42578125" style="25" bestFit="1" customWidth="1"/>
    <col min="21" max="21" width="9.28515625" style="22" bestFit="1" customWidth="1"/>
    <col min="22" max="16384" width="9.140625" style="22"/>
  </cols>
  <sheetData>
    <row r="1" spans="1:21" s="18" customFormat="1" ht="18.75" customHeight="1" x14ac:dyDescent="0.2">
      <c r="A1" s="17">
        <v>1</v>
      </c>
      <c r="B1" s="18">
        <f>A1+1</f>
        <v>2</v>
      </c>
      <c r="C1" s="18">
        <f t="shared" ref="C1:U1" si="0">B1+1</f>
        <v>3</v>
      </c>
      <c r="D1" s="18">
        <f t="shared" si="0"/>
        <v>4</v>
      </c>
      <c r="E1" s="17">
        <f t="shared" si="0"/>
        <v>5</v>
      </c>
      <c r="F1" s="17">
        <f t="shared" si="0"/>
        <v>6</v>
      </c>
      <c r="G1" s="83">
        <f t="shared" si="0"/>
        <v>7</v>
      </c>
      <c r="H1" s="83">
        <f t="shared" si="0"/>
        <v>8</v>
      </c>
      <c r="I1" s="17">
        <f t="shared" si="0"/>
        <v>9</v>
      </c>
      <c r="J1" s="17">
        <f t="shared" si="0"/>
        <v>10</v>
      </c>
      <c r="K1" s="17">
        <f t="shared" si="0"/>
        <v>11</v>
      </c>
      <c r="L1" s="17">
        <f t="shared" si="0"/>
        <v>12</v>
      </c>
      <c r="M1" s="17">
        <f t="shared" si="0"/>
        <v>13</v>
      </c>
      <c r="N1" s="17">
        <f t="shared" si="0"/>
        <v>14</v>
      </c>
      <c r="O1" s="17">
        <f t="shared" si="0"/>
        <v>15</v>
      </c>
      <c r="P1" s="17">
        <f t="shared" si="0"/>
        <v>16</v>
      </c>
      <c r="Q1" s="17">
        <f t="shared" si="0"/>
        <v>17</v>
      </c>
      <c r="R1" s="17">
        <f t="shared" si="0"/>
        <v>18</v>
      </c>
      <c r="S1" s="17">
        <f t="shared" si="0"/>
        <v>19</v>
      </c>
      <c r="T1" s="17">
        <f t="shared" si="0"/>
        <v>20</v>
      </c>
      <c r="U1" s="17">
        <f t="shared" si="0"/>
        <v>21</v>
      </c>
    </row>
    <row r="2" spans="1:21" s="20" customFormat="1" ht="51" x14ac:dyDescent="0.2">
      <c r="A2" s="19" t="s">
        <v>198</v>
      </c>
      <c r="B2" s="20" t="s">
        <v>4014</v>
      </c>
      <c r="C2" s="20" t="s">
        <v>3988</v>
      </c>
      <c r="D2" s="20" t="s">
        <v>4015</v>
      </c>
      <c r="E2" s="20" t="s">
        <v>0</v>
      </c>
      <c r="F2" s="19" t="s">
        <v>3989</v>
      </c>
      <c r="G2" s="21" t="s">
        <v>3980</v>
      </c>
      <c r="H2" s="21" t="s">
        <v>3990</v>
      </c>
      <c r="I2" s="19" t="s">
        <v>186</v>
      </c>
      <c r="J2" s="19" t="s">
        <v>3991</v>
      </c>
      <c r="K2" s="19" t="s">
        <v>3992</v>
      </c>
      <c r="L2" s="19" t="s">
        <v>3993</v>
      </c>
      <c r="M2" s="19" t="s">
        <v>3994</v>
      </c>
      <c r="N2" s="19" t="s">
        <v>3995</v>
      </c>
      <c r="O2" s="19" t="s">
        <v>3996</v>
      </c>
      <c r="P2" s="19" t="s">
        <v>3997</v>
      </c>
      <c r="Q2" s="19" t="s">
        <v>3998</v>
      </c>
      <c r="R2" s="19" t="s">
        <v>3999</v>
      </c>
      <c r="S2" s="19" t="s">
        <v>4000</v>
      </c>
      <c r="T2" s="19" t="s">
        <v>4001</v>
      </c>
      <c r="U2" s="19" t="s">
        <v>4002</v>
      </c>
    </row>
    <row r="3" spans="1:21" x14ac:dyDescent="0.2">
      <c r="A3" s="24">
        <v>63152</v>
      </c>
      <c r="B3" s="24" t="s">
        <v>10</v>
      </c>
      <c r="C3" s="24" t="s">
        <v>11</v>
      </c>
      <c r="D3" s="24" t="s">
        <v>9</v>
      </c>
      <c r="E3" s="24" t="s">
        <v>12</v>
      </c>
      <c r="F3" s="24">
        <v>2023</v>
      </c>
      <c r="G3" s="27">
        <v>39570</v>
      </c>
      <c r="H3" s="27"/>
      <c r="I3" s="24" t="s">
        <v>13</v>
      </c>
      <c r="J3" s="24" t="s">
        <v>213</v>
      </c>
      <c r="K3" s="24" t="b">
        <v>0</v>
      </c>
      <c r="L3" s="24" t="b">
        <v>0</v>
      </c>
      <c r="M3" s="24"/>
      <c r="N3" s="24" t="b">
        <v>0</v>
      </c>
      <c r="O3" s="24" t="b">
        <v>0</v>
      </c>
      <c r="P3" s="24" t="b">
        <v>1</v>
      </c>
      <c r="Q3" s="24" t="b">
        <v>0</v>
      </c>
      <c r="R3" s="24" t="b">
        <v>0</v>
      </c>
      <c r="S3" s="24" t="b">
        <v>1</v>
      </c>
      <c r="T3" s="24" t="b">
        <v>0</v>
      </c>
      <c r="U3" s="24" t="b">
        <v>0</v>
      </c>
    </row>
    <row r="4" spans="1:21" x14ac:dyDescent="0.2">
      <c r="A4" s="24">
        <v>63502</v>
      </c>
      <c r="B4" s="24" t="s">
        <v>18</v>
      </c>
      <c r="C4" s="24" t="s">
        <v>19</v>
      </c>
      <c r="D4" s="24" t="s">
        <v>9</v>
      </c>
      <c r="E4" s="24" t="s">
        <v>203</v>
      </c>
      <c r="F4" s="24">
        <v>2023</v>
      </c>
      <c r="G4" s="27">
        <v>39596</v>
      </c>
      <c r="H4" s="27"/>
      <c r="I4" s="24" t="s">
        <v>4</v>
      </c>
      <c r="J4" s="24" t="s">
        <v>213</v>
      </c>
      <c r="K4" s="24" t="b">
        <v>0</v>
      </c>
      <c r="L4" s="24" t="b">
        <v>0</v>
      </c>
      <c r="M4" s="24"/>
      <c r="N4" s="24" t="b">
        <v>0</v>
      </c>
      <c r="O4" s="24" t="b">
        <v>0</v>
      </c>
      <c r="P4" s="24" t="b">
        <v>1</v>
      </c>
      <c r="Q4" s="24" t="b">
        <v>0</v>
      </c>
      <c r="R4" s="24" t="b">
        <v>0</v>
      </c>
      <c r="S4" s="24" t="b">
        <v>1</v>
      </c>
      <c r="T4" s="24" t="b">
        <v>1</v>
      </c>
      <c r="U4" s="24" t="b">
        <v>0</v>
      </c>
    </row>
    <row r="5" spans="1:21" x14ac:dyDescent="0.2">
      <c r="A5" s="24">
        <v>67914</v>
      </c>
      <c r="B5" s="24" t="s">
        <v>155</v>
      </c>
      <c r="C5" s="24" t="s">
        <v>156</v>
      </c>
      <c r="D5" s="24" t="s">
        <v>134</v>
      </c>
      <c r="E5" s="24" t="s">
        <v>157</v>
      </c>
      <c r="F5" s="24">
        <v>2023</v>
      </c>
      <c r="G5" s="27">
        <v>43014</v>
      </c>
      <c r="H5" s="27"/>
      <c r="I5" s="24" t="s">
        <v>133</v>
      </c>
      <c r="J5" s="24" t="s">
        <v>213</v>
      </c>
      <c r="K5" s="24" t="b">
        <v>0</v>
      </c>
      <c r="L5" s="24" t="b">
        <v>1</v>
      </c>
      <c r="M5" s="24"/>
      <c r="N5" s="24" t="b">
        <v>0</v>
      </c>
      <c r="O5" s="24" t="b">
        <v>0</v>
      </c>
      <c r="P5" s="24" t="b">
        <v>1</v>
      </c>
      <c r="Q5" s="24" t="b">
        <v>0</v>
      </c>
      <c r="R5" s="24" t="b">
        <v>0</v>
      </c>
      <c r="S5" s="24" t="b">
        <v>1</v>
      </c>
      <c r="T5" s="24" t="b">
        <v>0</v>
      </c>
      <c r="U5" s="24" t="b">
        <v>0</v>
      </c>
    </row>
    <row r="6" spans="1:21" x14ac:dyDescent="0.2">
      <c r="A6" s="24">
        <v>79724</v>
      </c>
      <c r="B6" s="24" t="s">
        <v>3318</v>
      </c>
      <c r="C6" s="24" t="s">
        <v>3317</v>
      </c>
      <c r="D6" s="24" t="s">
        <v>134</v>
      </c>
      <c r="E6" s="24" t="s">
        <v>160</v>
      </c>
      <c r="F6" s="24">
        <v>2023</v>
      </c>
      <c r="G6" s="27">
        <v>44482</v>
      </c>
      <c r="H6" s="27"/>
      <c r="I6" s="24" t="s">
        <v>161</v>
      </c>
      <c r="J6" s="24" t="s">
        <v>213</v>
      </c>
      <c r="K6" s="24" t="b">
        <v>1</v>
      </c>
      <c r="L6" s="24" t="b">
        <v>1</v>
      </c>
      <c r="M6" s="24"/>
      <c r="N6" s="24" t="b">
        <v>0</v>
      </c>
      <c r="O6" s="24" t="b">
        <v>0</v>
      </c>
      <c r="P6" s="24" t="b">
        <v>1</v>
      </c>
      <c r="Q6" s="24" t="b">
        <v>1</v>
      </c>
      <c r="R6" s="24" t="b">
        <v>0</v>
      </c>
      <c r="S6" s="24" t="b">
        <v>1</v>
      </c>
      <c r="T6" s="24" t="b">
        <v>1</v>
      </c>
      <c r="U6" s="24" t="b">
        <v>0</v>
      </c>
    </row>
    <row r="7" spans="1:21" x14ac:dyDescent="0.2">
      <c r="A7" s="24">
        <v>79698</v>
      </c>
      <c r="B7" s="24" t="s">
        <v>3316</v>
      </c>
      <c r="C7" s="24" t="s">
        <v>3315</v>
      </c>
      <c r="D7" s="24" t="s">
        <v>134</v>
      </c>
      <c r="E7" s="24" t="s">
        <v>167</v>
      </c>
      <c r="F7" s="24">
        <v>2023</v>
      </c>
      <c r="G7" s="27">
        <v>44490</v>
      </c>
      <c r="H7" s="27"/>
      <c r="I7" s="24" t="s">
        <v>206</v>
      </c>
      <c r="J7" s="24" t="s">
        <v>213</v>
      </c>
      <c r="K7" s="24" t="b">
        <v>1</v>
      </c>
      <c r="L7" s="24" t="b">
        <v>1</v>
      </c>
      <c r="M7" s="24"/>
      <c r="N7" s="24" t="b">
        <v>0</v>
      </c>
      <c r="O7" s="24" t="b">
        <v>0</v>
      </c>
      <c r="P7" s="24" t="b">
        <v>1</v>
      </c>
      <c r="Q7" s="24" t="b">
        <v>1</v>
      </c>
      <c r="R7" s="24" t="b">
        <v>0</v>
      </c>
      <c r="S7" s="24" t="b">
        <v>1</v>
      </c>
      <c r="T7" s="24" t="b">
        <v>1</v>
      </c>
      <c r="U7" s="24" t="b">
        <v>0</v>
      </c>
    </row>
    <row r="8" spans="1:21" x14ac:dyDescent="0.2">
      <c r="A8" s="24">
        <v>67991</v>
      </c>
      <c r="B8" s="24" t="s">
        <v>158</v>
      </c>
      <c r="C8" s="24" t="s">
        <v>159</v>
      </c>
      <c r="D8" s="24" t="s">
        <v>134</v>
      </c>
      <c r="E8" s="24" t="s">
        <v>160</v>
      </c>
      <c r="F8" s="24">
        <v>2023</v>
      </c>
      <c r="G8" s="27">
        <v>43767</v>
      </c>
      <c r="H8" s="27"/>
      <c r="I8" s="24" t="s">
        <v>161</v>
      </c>
      <c r="J8" s="24" t="s">
        <v>213</v>
      </c>
      <c r="K8" s="24" t="b">
        <v>0</v>
      </c>
      <c r="L8" s="24" t="b">
        <v>1</v>
      </c>
      <c r="M8" s="24"/>
      <c r="N8" s="24" t="b">
        <v>0</v>
      </c>
      <c r="O8" s="24" t="b">
        <v>0</v>
      </c>
      <c r="P8" s="24" t="b">
        <v>1</v>
      </c>
      <c r="Q8" s="24" t="b">
        <v>0</v>
      </c>
      <c r="R8" s="24" t="b">
        <v>0</v>
      </c>
      <c r="S8" s="24" t="b">
        <v>1</v>
      </c>
      <c r="T8" s="24" t="b">
        <v>0</v>
      </c>
      <c r="U8" s="24" t="b">
        <v>0</v>
      </c>
    </row>
    <row r="9" spans="1:21" x14ac:dyDescent="0.2">
      <c r="A9" s="24">
        <v>78489</v>
      </c>
      <c r="B9" s="24" t="s">
        <v>165</v>
      </c>
      <c r="C9" s="24" t="s">
        <v>166</v>
      </c>
      <c r="D9" s="24" t="s">
        <v>134</v>
      </c>
      <c r="E9" s="24" t="s">
        <v>167</v>
      </c>
      <c r="F9" s="24">
        <v>2023</v>
      </c>
      <c r="G9" s="27">
        <v>43553</v>
      </c>
      <c r="H9" s="27"/>
      <c r="I9" s="24" t="s">
        <v>206</v>
      </c>
      <c r="J9" s="24" t="s">
        <v>213</v>
      </c>
      <c r="K9" s="24" t="b">
        <v>0</v>
      </c>
      <c r="L9" s="24" t="b">
        <v>1</v>
      </c>
      <c r="M9" s="24"/>
      <c r="N9" s="24" t="b">
        <v>0</v>
      </c>
      <c r="O9" s="24" t="b">
        <v>0</v>
      </c>
      <c r="P9" s="24" t="b">
        <v>1</v>
      </c>
      <c r="Q9" s="24" t="b">
        <v>0</v>
      </c>
      <c r="R9" s="24" t="b">
        <v>0</v>
      </c>
      <c r="S9" s="24" t="b">
        <v>1</v>
      </c>
      <c r="T9" s="24" t="b">
        <v>0</v>
      </c>
      <c r="U9" s="24" t="b">
        <v>0</v>
      </c>
    </row>
    <row r="10" spans="1:21" x14ac:dyDescent="0.2">
      <c r="A10" s="24">
        <v>67199</v>
      </c>
      <c r="B10" s="24" t="s">
        <v>135</v>
      </c>
      <c r="C10" s="24" t="s">
        <v>136</v>
      </c>
      <c r="D10" s="24" t="s">
        <v>134</v>
      </c>
      <c r="E10" s="24" t="s">
        <v>132</v>
      </c>
      <c r="F10" s="24">
        <v>2023</v>
      </c>
      <c r="G10" s="27">
        <v>43171</v>
      </c>
      <c r="H10" s="27"/>
      <c r="I10" s="24" t="s">
        <v>133</v>
      </c>
      <c r="J10" s="24" t="s">
        <v>213</v>
      </c>
      <c r="K10" s="24" t="b">
        <v>0</v>
      </c>
      <c r="L10" s="24" t="b">
        <v>1</v>
      </c>
      <c r="M10" s="24"/>
      <c r="N10" s="24" t="b">
        <v>0</v>
      </c>
      <c r="O10" s="24" t="b">
        <v>0</v>
      </c>
      <c r="P10" s="24" t="b">
        <v>1</v>
      </c>
      <c r="Q10" s="24" t="b">
        <v>0</v>
      </c>
      <c r="R10" s="24" t="b">
        <v>0</v>
      </c>
      <c r="S10" s="24" t="b">
        <v>1</v>
      </c>
      <c r="T10" s="24" t="b">
        <v>0</v>
      </c>
      <c r="U10" s="24" t="b">
        <v>0</v>
      </c>
    </row>
    <row r="11" spans="1:21" x14ac:dyDescent="0.2">
      <c r="A11" s="24">
        <v>67200</v>
      </c>
      <c r="B11" s="24" t="s">
        <v>137</v>
      </c>
      <c r="C11" s="24" t="s">
        <v>138</v>
      </c>
      <c r="D11" s="24" t="s">
        <v>134</v>
      </c>
      <c r="E11" s="24" t="s">
        <v>132</v>
      </c>
      <c r="F11" s="24">
        <v>2023</v>
      </c>
      <c r="G11" s="27">
        <v>43171</v>
      </c>
      <c r="H11" s="27"/>
      <c r="I11" s="24" t="s">
        <v>133</v>
      </c>
      <c r="J11" s="24" t="s">
        <v>213</v>
      </c>
      <c r="K11" s="24" t="b">
        <v>0</v>
      </c>
      <c r="L11" s="24" t="b">
        <v>1</v>
      </c>
      <c r="M11" s="24"/>
      <c r="N11" s="24" t="b">
        <v>0</v>
      </c>
      <c r="O11" s="24" t="b">
        <v>0</v>
      </c>
      <c r="P11" s="24" t="b">
        <v>1</v>
      </c>
      <c r="Q11" s="24" t="b">
        <v>0</v>
      </c>
      <c r="R11" s="24" t="b">
        <v>0</v>
      </c>
      <c r="S11" s="24" t="b">
        <v>1</v>
      </c>
      <c r="T11" s="24" t="b">
        <v>0</v>
      </c>
      <c r="U11" s="24" t="b">
        <v>0</v>
      </c>
    </row>
    <row r="12" spans="1:21" x14ac:dyDescent="0.2">
      <c r="A12" s="24">
        <v>67198</v>
      </c>
      <c r="B12" s="24" t="s">
        <v>130</v>
      </c>
      <c r="C12" s="24" t="s">
        <v>131</v>
      </c>
      <c r="D12" s="24" t="s">
        <v>134</v>
      </c>
      <c r="E12" s="24" t="s">
        <v>132</v>
      </c>
      <c r="F12" s="24">
        <v>2023</v>
      </c>
      <c r="G12" s="27">
        <v>43171</v>
      </c>
      <c r="H12" s="27"/>
      <c r="I12" s="24" t="s">
        <v>133</v>
      </c>
      <c r="J12" s="24" t="s">
        <v>213</v>
      </c>
      <c r="K12" s="24" t="b">
        <v>0</v>
      </c>
      <c r="L12" s="24" t="b">
        <v>1</v>
      </c>
      <c r="M12" s="24"/>
      <c r="N12" s="24" t="b">
        <v>0</v>
      </c>
      <c r="O12" s="24" t="b">
        <v>0</v>
      </c>
      <c r="P12" s="24" t="b">
        <v>1</v>
      </c>
      <c r="Q12" s="24" t="b">
        <v>0</v>
      </c>
      <c r="R12" s="24" t="b">
        <v>0</v>
      </c>
      <c r="S12" s="24" t="b">
        <v>1</v>
      </c>
      <c r="T12" s="24" t="b">
        <v>0</v>
      </c>
      <c r="U12" s="24" t="b">
        <v>0</v>
      </c>
    </row>
    <row r="13" spans="1:21" ht="13.5" customHeight="1" x14ac:dyDescent="0.2">
      <c r="A13" s="24">
        <v>79751</v>
      </c>
      <c r="B13" s="24" t="s">
        <v>3314</v>
      </c>
      <c r="C13" s="24" t="s">
        <v>3313</v>
      </c>
      <c r="D13" s="24" t="s">
        <v>134</v>
      </c>
      <c r="E13" s="24" t="s">
        <v>781</v>
      </c>
      <c r="F13" s="24">
        <v>2023</v>
      </c>
      <c r="G13" s="27">
        <v>44743</v>
      </c>
      <c r="H13" s="27"/>
      <c r="I13" s="24" t="s">
        <v>133</v>
      </c>
      <c r="J13" s="24" t="s">
        <v>354</v>
      </c>
      <c r="K13" s="24" t="b">
        <v>1</v>
      </c>
      <c r="L13" s="24" t="b">
        <v>0</v>
      </c>
      <c r="M13" s="24"/>
      <c r="N13" s="24" t="b">
        <v>1</v>
      </c>
      <c r="O13" s="24" t="b">
        <v>0</v>
      </c>
      <c r="P13" s="24" t="b">
        <v>0</v>
      </c>
      <c r="Q13" s="24" t="b">
        <v>0</v>
      </c>
      <c r="R13" s="24" t="b">
        <v>0</v>
      </c>
      <c r="S13" s="24" t="b">
        <v>1</v>
      </c>
      <c r="T13" s="24" t="b">
        <v>1</v>
      </c>
      <c r="U13" s="24" t="b">
        <v>0</v>
      </c>
    </row>
    <row r="14" spans="1:21" x14ac:dyDescent="0.2">
      <c r="A14" s="24">
        <v>64443</v>
      </c>
      <c r="B14" s="24" t="s">
        <v>218</v>
      </c>
      <c r="C14" s="24" t="s">
        <v>217</v>
      </c>
      <c r="D14" s="24" t="s">
        <v>3216</v>
      </c>
      <c r="E14" s="24" t="s">
        <v>216</v>
      </c>
      <c r="F14" s="24">
        <v>2023</v>
      </c>
      <c r="G14" s="27">
        <v>40452</v>
      </c>
      <c r="H14" s="27">
        <v>45107</v>
      </c>
      <c r="I14" s="24" t="s">
        <v>52</v>
      </c>
      <c r="J14" s="24" t="s">
        <v>354</v>
      </c>
      <c r="K14" s="24" t="b">
        <v>0</v>
      </c>
      <c r="L14" s="24" t="b">
        <v>0</v>
      </c>
      <c r="M14" s="24"/>
      <c r="N14" s="24" t="b">
        <v>0</v>
      </c>
      <c r="O14" s="24" t="b">
        <v>0</v>
      </c>
      <c r="P14" s="24" t="b">
        <v>0</v>
      </c>
      <c r="Q14" s="24" t="b">
        <v>0</v>
      </c>
      <c r="R14" s="24" t="b">
        <v>0</v>
      </c>
      <c r="S14" s="24" t="b">
        <v>1</v>
      </c>
      <c r="T14" s="24" t="b">
        <v>1</v>
      </c>
      <c r="U14" s="24" t="b">
        <v>0</v>
      </c>
    </row>
    <row r="15" spans="1:21" x14ac:dyDescent="0.2">
      <c r="A15" s="24">
        <v>62863</v>
      </c>
      <c r="B15" s="24" t="s">
        <v>1959</v>
      </c>
      <c r="C15" s="24" t="s">
        <v>1958</v>
      </c>
      <c r="D15" s="24" t="s">
        <v>1950</v>
      </c>
      <c r="E15" s="24" t="s">
        <v>1957</v>
      </c>
      <c r="F15" s="24">
        <v>2023</v>
      </c>
      <c r="G15" s="27">
        <v>39080</v>
      </c>
      <c r="H15" s="27">
        <v>44985</v>
      </c>
      <c r="I15" s="24" t="s">
        <v>1956</v>
      </c>
      <c r="J15" s="24" t="s">
        <v>213</v>
      </c>
      <c r="K15" s="24" t="b">
        <v>0</v>
      </c>
      <c r="L15" s="24" t="b">
        <v>0</v>
      </c>
      <c r="M15" s="24"/>
      <c r="N15" s="24" t="b">
        <v>0</v>
      </c>
      <c r="O15" s="24" t="b">
        <v>0</v>
      </c>
      <c r="P15" s="24" t="b">
        <v>0</v>
      </c>
      <c r="Q15" s="24" t="b">
        <v>0</v>
      </c>
      <c r="R15" s="24" t="b">
        <v>0</v>
      </c>
      <c r="S15" s="24" t="b">
        <v>0</v>
      </c>
      <c r="T15" s="24" t="b">
        <v>0</v>
      </c>
      <c r="U15" s="24" t="b">
        <v>0</v>
      </c>
    </row>
    <row r="16" spans="1:21" x14ac:dyDescent="0.2">
      <c r="A16" s="24">
        <v>67991</v>
      </c>
      <c r="B16" s="24" t="s">
        <v>158</v>
      </c>
      <c r="C16" s="24" t="s">
        <v>159</v>
      </c>
      <c r="D16" s="24" t="s">
        <v>1303</v>
      </c>
      <c r="E16" s="24" t="s">
        <v>160</v>
      </c>
      <c r="F16" s="24">
        <v>2023</v>
      </c>
      <c r="G16" s="27">
        <v>43767</v>
      </c>
      <c r="H16" s="27"/>
      <c r="I16" s="24" t="s">
        <v>161</v>
      </c>
      <c r="J16" s="24" t="s">
        <v>213</v>
      </c>
      <c r="K16" s="24" t="b">
        <v>0</v>
      </c>
      <c r="L16" s="24" t="b">
        <v>1</v>
      </c>
      <c r="M16" s="24"/>
      <c r="N16" s="24" t="b">
        <v>0</v>
      </c>
      <c r="O16" s="24" t="b">
        <v>0</v>
      </c>
      <c r="P16" s="24" t="b">
        <v>1</v>
      </c>
      <c r="Q16" s="24" t="b">
        <v>0</v>
      </c>
      <c r="R16" s="24" t="b">
        <v>0</v>
      </c>
      <c r="S16" s="24" t="b">
        <v>1</v>
      </c>
      <c r="T16" s="24" t="b">
        <v>0</v>
      </c>
      <c r="U16" s="24" t="b">
        <v>0</v>
      </c>
    </row>
    <row r="17" spans="1:21" x14ac:dyDescent="0.2">
      <c r="A17" s="24">
        <v>64225</v>
      </c>
      <c r="B17" s="24" t="s">
        <v>35</v>
      </c>
      <c r="C17" s="24" t="s">
        <v>36</v>
      </c>
      <c r="D17" s="24" t="s">
        <v>5</v>
      </c>
      <c r="E17" s="24" t="s">
        <v>37</v>
      </c>
      <c r="F17" s="24">
        <v>2023</v>
      </c>
      <c r="G17" s="27">
        <v>40533</v>
      </c>
      <c r="H17" s="27"/>
      <c r="I17" s="24" t="s">
        <v>38</v>
      </c>
      <c r="J17" s="24" t="s">
        <v>213</v>
      </c>
      <c r="K17" s="24" t="b">
        <v>0</v>
      </c>
      <c r="L17" s="24" t="b">
        <v>0</v>
      </c>
      <c r="M17" s="24"/>
      <c r="N17" s="24" t="b">
        <v>0</v>
      </c>
      <c r="O17" s="24" t="b">
        <v>0</v>
      </c>
      <c r="P17" s="24" t="b">
        <v>0</v>
      </c>
      <c r="Q17" s="24" t="b">
        <v>0</v>
      </c>
      <c r="R17" s="24" t="b">
        <v>0</v>
      </c>
      <c r="S17" s="24" t="b">
        <v>1</v>
      </c>
      <c r="T17" s="24" t="b">
        <v>0</v>
      </c>
      <c r="U17" s="24" t="b">
        <v>0</v>
      </c>
    </row>
    <row r="18" spans="1:21" x14ac:dyDescent="0.2">
      <c r="A18" s="24">
        <v>65112</v>
      </c>
      <c r="B18" s="24" t="s">
        <v>60</v>
      </c>
      <c r="C18" s="24" t="s">
        <v>61</v>
      </c>
      <c r="D18" s="24" t="s">
        <v>5</v>
      </c>
      <c r="E18" s="24" t="s">
        <v>62</v>
      </c>
      <c r="F18" s="24">
        <v>2023</v>
      </c>
      <c r="G18" s="27">
        <v>40640</v>
      </c>
      <c r="H18" s="27"/>
      <c r="I18" s="24" t="s">
        <v>63</v>
      </c>
      <c r="J18" s="24" t="s">
        <v>213</v>
      </c>
      <c r="K18" s="24" t="b">
        <v>0</v>
      </c>
      <c r="L18" s="24" t="b">
        <v>1</v>
      </c>
      <c r="M18" s="24"/>
      <c r="N18" s="24" t="b">
        <v>0</v>
      </c>
      <c r="O18" s="24" t="b">
        <v>0</v>
      </c>
      <c r="P18" s="24" t="b">
        <v>0</v>
      </c>
      <c r="Q18" s="24" t="b">
        <v>0</v>
      </c>
      <c r="R18" s="24" t="b">
        <v>0</v>
      </c>
      <c r="S18" s="24" t="b">
        <v>1</v>
      </c>
      <c r="T18" s="24" t="b">
        <v>0</v>
      </c>
      <c r="U18" s="24" t="b">
        <v>0</v>
      </c>
    </row>
    <row r="19" spans="1:21" x14ac:dyDescent="0.2">
      <c r="A19" s="24">
        <v>64767</v>
      </c>
      <c r="B19" s="24" t="s">
        <v>42</v>
      </c>
      <c r="C19" s="24" t="s">
        <v>43</v>
      </c>
      <c r="D19" s="24" t="s">
        <v>5</v>
      </c>
      <c r="E19" s="24" t="s">
        <v>44</v>
      </c>
      <c r="F19" s="24">
        <v>2023</v>
      </c>
      <c r="G19" s="27">
        <v>40241</v>
      </c>
      <c r="H19" s="27"/>
      <c r="I19" s="24" t="s">
        <v>399</v>
      </c>
      <c r="J19" s="24" t="s">
        <v>213</v>
      </c>
      <c r="K19" s="24" t="b">
        <v>0</v>
      </c>
      <c r="L19" s="24" t="b">
        <v>0</v>
      </c>
      <c r="M19" s="24"/>
      <c r="N19" s="24" t="b">
        <v>0</v>
      </c>
      <c r="O19" s="24" t="b">
        <v>0</v>
      </c>
      <c r="P19" s="24" t="b">
        <v>0</v>
      </c>
      <c r="Q19" s="24" t="b">
        <v>0</v>
      </c>
      <c r="R19" s="24" t="b">
        <v>0</v>
      </c>
      <c r="S19" s="24" t="b">
        <v>1</v>
      </c>
      <c r="T19" s="24" t="b">
        <v>0</v>
      </c>
      <c r="U19" s="24" t="b">
        <v>0</v>
      </c>
    </row>
    <row r="20" spans="1:21" x14ac:dyDescent="0.2">
      <c r="A20" s="24">
        <v>64082</v>
      </c>
      <c r="B20" s="24" t="s">
        <v>28</v>
      </c>
      <c r="C20" s="24" t="s">
        <v>29</v>
      </c>
      <c r="D20" s="24" t="s">
        <v>5</v>
      </c>
      <c r="E20" s="24" t="s">
        <v>30</v>
      </c>
      <c r="F20" s="24">
        <v>2023</v>
      </c>
      <c r="G20" s="27">
        <v>40766</v>
      </c>
      <c r="H20" s="27"/>
      <c r="I20" s="24" t="s">
        <v>31</v>
      </c>
      <c r="J20" s="24" t="s">
        <v>213</v>
      </c>
      <c r="K20" s="24" t="b">
        <v>0</v>
      </c>
      <c r="L20" s="24" t="b">
        <v>1</v>
      </c>
      <c r="M20" s="24"/>
      <c r="N20" s="24" t="b">
        <v>0</v>
      </c>
      <c r="O20" s="24" t="b">
        <v>0</v>
      </c>
      <c r="P20" s="24" t="b">
        <v>1</v>
      </c>
      <c r="Q20" s="24" t="b">
        <v>0</v>
      </c>
      <c r="R20" s="24" t="b">
        <v>0</v>
      </c>
      <c r="S20" s="24" t="b">
        <v>1</v>
      </c>
      <c r="T20" s="24" t="b">
        <v>1</v>
      </c>
      <c r="U20" s="24" t="b">
        <v>0</v>
      </c>
    </row>
    <row r="21" spans="1:21" x14ac:dyDescent="0.2">
      <c r="A21" s="24">
        <v>63183</v>
      </c>
      <c r="B21" s="24" t="s">
        <v>15</v>
      </c>
      <c r="C21" s="24" t="s">
        <v>16</v>
      </c>
      <c r="D21" s="24" t="s">
        <v>5</v>
      </c>
      <c r="E21" s="24" t="s">
        <v>17</v>
      </c>
      <c r="F21" s="24">
        <v>2023</v>
      </c>
      <c r="G21" s="27">
        <v>40169</v>
      </c>
      <c r="H21" s="27"/>
      <c r="I21" s="24" t="s">
        <v>398</v>
      </c>
      <c r="J21" s="24" t="s">
        <v>213</v>
      </c>
      <c r="K21" s="24" t="b">
        <v>0</v>
      </c>
      <c r="L21" s="24" t="b">
        <v>0</v>
      </c>
      <c r="M21" s="24"/>
      <c r="N21" s="24" t="b">
        <v>0</v>
      </c>
      <c r="O21" s="24" t="b">
        <v>0</v>
      </c>
      <c r="P21" s="24" t="b">
        <v>1</v>
      </c>
      <c r="Q21" s="24" t="b">
        <v>0</v>
      </c>
      <c r="R21" s="24" t="b">
        <v>0</v>
      </c>
      <c r="S21" s="24" t="b">
        <v>1</v>
      </c>
      <c r="T21" s="24" t="b">
        <v>1</v>
      </c>
      <c r="U21" s="24" t="b">
        <v>0</v>
      </c>
    </row>
    <row r="22" spans="1:21" x14ac:dyDescent="0.2">
      <c r="A22" s="24">
        <v>64827</v>
      </c>
      <c r="B22" s="24" t="s">
        <v>49</v>
      </c>
      <c r="C22" s="24" t="s">
        <v>50</v>
      </c>
      <c r="D22" s="24" t="s">
        <v>5</v>
      </c>
      <c r="E22" s="24" t="s">
        <v>51</v>
      </c>
      <c r="F22" s="24">
        <v>2023</v>
      </c>
      <c r="G22" s="27">
        <v>40379</v>
      </c>
      <c r="H22" s="27"/>
      <c r="I22" s="24" t="s">
        <v>52</v>
      </c>
      <c r="J22" s="24" t="s">
        <v>213</v>
      </c>
      <c r="K22" s="24" t="b">
        <v>0</v>
      </c>
      <c r="L22" s="24" t="b">
        <v>0</v>
      </c>
      <c r="M22" s="24"/>
      <c r="N22" s="24" t="b">
        <v>0</v>
      </c>
      <c r="O22" s="24" t="b">
        <v>0</v>
      </c>
      <c r="P22" s="24" t="b">
        <v>1</v>
      </c>
      <c r="Q22" s="24" t="b">
        <v>0</v>
      </c>
      <c r="R22" s="24" t="b">
        <v>0</v>
      </c>
      <c r="S22" s="24" t="b">
        <v>1</v>
      </c>
      <c r="T22" s="24" t="b">
        <v>0</v>
      </c>
      <c r="U22" s="24" t="b">
        <v>0</v>
      </c>
    </row>
    <row r="23" spans="1:21" x14ac:dyDescent="0.2">
      <c r="A23" s="24">
        <v>65154</v>
      </c>
      <c r="B23" s="24" t="s">
        <v>64</v>
      </c>
      <c r="C23" s="24" t="s">
        <v>65</v>
      </c>
      <c r="D23" s="24" t="s">
        <v>5</v>
      </c>
      <c r="E23" s="24" t="s">
        <v>66</v>
      </c>
      <c r="F23" s="24">
        <v>2023</v>
      </c>
      <c r="G23" s="27">
        <v>41052</v>
      </c>
      <c r="H23" s="27"/>
      <c r="I23" s="24" t="s">
        <v>13</v>
      </c>
      <c r="J23" s="24" t="s">
        <v>213</v>
      </c>
      <c r="K23" s="24" t="b">
        <v>0</v>
      </c>
      <c r="L23" s="24" t="b">
        <v>1</v>
      </c>
      <c r="M23" s="24"/>
      <c r="N23" s="24" t="b">
        <v>0</v>
      </c>
      <c r="O23" s="24" t="b">
        <v>0</v>
      </c>
      <c r="P23" s="24" t="b">
        <v>1</v>
      </c>
      <c r="Q23" s="24" t="b">
        <v>0</v>
      </c>
      <c r="R23" s="24" t="b">
        <v>0</v>
      </c>
      <c r="S23" s="24" t="b">
        <v>1</v>
      </c>
      <c r="T23" s="24" t="b">
        <v>0</v>
      </c>
      <c r="U23" s="24" t="b">
        <v>0</v>
      </c>
    </row>
    <row r="24" spans="1:21" x14ac:dyDescent="0.2">
      <c r="A24" s="24">
        <v>63984</v>
      </c>
      <c r="B24" s="24" t="s">
        <v>24</v>
      </c>
      <c r="C24" s="24" t="s">
        <v>25</v>
      </c>
      <c r="D24" s="24" t="s">
        <v>5</v>
      </c>
      <c r="E24" s="24" t="s">
        <v>26</v>
      </c>
      <c r="F24" s="24">
        <v>2023</v>
      </c>
      <c r="G24" s="27">
        <v>40283</v>
      </c>
      <c r="H24" s="27"/>
      <c r="I24" s="24" t="s">
        <v>27</v>
      </c>
      <c r="J24" s="24" t="s">
        <v>213</v>
      </c>
      <c r="K24" s="24" t="b">
        <v>0</v>
      </c>
      <c r="L24" s="24" t="b">
        <v>0</v>
      </c>
      <c r="M24" s="24"/>
      <c r="N24" s="24" t="b">
        <v>0</v>
      </c>
      <c r="O24" s="24" t="b">
        <v>0</v>
      </c>
      <c r="P24" s="24" t="b">
        <v>0</v>
      </c>
      <c r="Q24" s="24" t="b">
        <v>0</v>
      </c>
      <c r="R24" s="24" t="b">
        <v>0</v>
      </c>
      <c r="S24" s="24" t="b">
        <v>1</v>
      </c>
      <c r="T24" s="24" t="b">
        <v>0</v>
      </c>
      <c r="U24" s="24" t="b">
        <v>0</v>
      </c>
    </row>
    <row r="25" spans="1:21" x14ac:dyDescent="0.2">
      <c r="A25" s="24">
        <v>64782</v>
      </c>
      <c r="B25" s="24" t="s">
        <v>45</v>
      </c>
      <c r="C25" s="24" t="s">
        <v>46</v>
      </c>
      <c r="D25" s="24" t="s">
        <v>5</v>
      </c>
      <c r="E25" s="24" t="s">
        <v>47</v>
      </c>
      <c r="F25" s="24">
        <v>2023</v>
      </c>
      <c r="G25" s="27">
        <v>40542</v>
      </c>
      <c r="H25" s="27"/>
      <c r="I25" s="24" t="s">
        <v>48</v>
      </c>
      <c r="J25" s="24" t="s">
        <v>213</v>
      </c>
      <c r="K25" s="24" t="b">
        <v>0</v>
      </c>
      <c r="L25" s="24" t="b">
        <v>1</v>
      </c>
      <c r="M25" s="24"/>
      <c r="N25" s="24" t="b">
        <v>0</v>
      </c>
      <c r="O25" s="24" t="b">
        <v>0</v>
      </c>
      <c r="P25" s="24" t="b">
        <v>0</v>
      </c>
      <c r="Q25" s="24" t="b">
        <v>0</v>
      </c>
      <c r="R25" s="24" t="b">
        <v>0</v>
      </c>
      <c r="S25" s="24" t="b">
        <v>1</v>
      </c>
      <c r="T25" s="24" t="b">
        <v>0</v>
      </c>
      <c r="U25" s="24" t="b">
        <v>0</v>
      </c>
    </row>
    <row r="26" spans="1:21" x14ac:dyDescent="0.2">
      <c r="A26" s="24">
        <v>63965</v>
      </c>
      <c r="B26" s="24" t="s">
        <v>20</v>
      </c>
      <c r="C26" s="24" t="s">
        <v>21</v>
      </c>
      <c r="D26" s="24" t="s">
        <v>5</v>
      </c>
      <c r="E26" s="24" t="s">
        <v>22</v>
      </c>
      <c r="F26" s="24">
        <v>2023</v>
      </c>
      <c r="G26" s="27">
        <v>40168</v>
      </c>
      <c r="H26" s="27"/>
      <c r="I26" s="24" t="s">
        <v>23</v>
      </c>
      <c r="J26" s="24" t="s">
        <v>213</v>
      </c>
      <c r="K26" s="24" t="b">
        <v>0</v>
      </c>
      <c r="L26" s="24" t="b">
        <v>0</v>
      </c>
      <c r="M26" s="24"/>
      <c r="N26" s="24" t="b">
        <v>0</v>
      </c>
      <c r="O26" s="24" t="b">
        <v>0</v>
      </c>
      <c r="P26" s="24" t="b">
        <v>1</v>
      </c>
      <c r="Q26" s="24" t="b">
        <v>0</v>
      </c>
      <c r="R26" s="24" t="b">
        <v>0</v>
      </c>
      <c r="S26" s="24" t="b">
        <v>1</v>
      </c>
      <c r="T26" s="24" t="b">
        <v>0</v>
      </c>
      <c r="U26" s="24" t="b">
        <v>0</v>
      </c>
    </row>
    <row r="27" spans="1:21" x14ac:dyDescent="0.2">
      <c r="A27" s="24">
        <v>64149</v>
      </c>
      <c r="B27" s="24" t="s">
        <v>32</v>
      </c>
      <c r="C27" s="24" t="s">
        <v>33</v>
      </c>
      <c r="D27" s="24" t="s">
        <v>5</v>
      </c>
      <c r="E27" s="24" t="s">
        <v>34</v>
      </c>
      <c r="F27" s="24">
        <v>2023</v>
      </c>
      <c r="G27" s="27">
        <v>40359</v>
      </c>
      <c r="H27" s="27"/>
      <c r="I27" s="24" t="s">
        <v>13</v>
      </c>
      <c r="J27" s="24" t="s">
        <v>213</v>
      </c>
      <c r="K27" s="24" t="b">
        <v>0</v>
      </c>
      <c r="L27" s="24" t="b">
        <v>0</v>
      </c>
      <c r="M27" s="24"/>
      <c r="N27" s="24" t="b">
        <v>0</v>
      </c>
      <c r="O27" s="24" t="b">
        <v>0</v>
      </c>
      <c r="P27" s="24" t="b">
        <v>1</v>
      </c>
      <c r="Q27" s="24" t="b">
        <v>0</v>
      </c>
      <c r="R27" s="24" t="b">
        <v>0</v>
      </c>
      <c r="S27" s="24" t="b">
        <v>1</v>
      </c>
      <c r="T27" s="24" t="b">
        <v>0</v>
      </c>
      <c r="U27" s="24" t="b">
        <v>0</v>
      </c>
    </row>
    <row r="28" spans="1:21" x14ac:dyDescent="0.2">
      <c r="A28" s="24">
        <v>61741</v>
      </c>
      <c r="B28" s="24" t="s">
        <v>1</v>
      </c>
      <c r="C28" s="24" t="s">
        <v>2</v>
      </c>
      <c r="D28" s="24" t="s">
        <v>5</v>
      </c>
      <c r="E28" s="24" t="s">
        <v>3</v>
      </c>
      <c r="F28" s="24">
        <v>2023</v>
      </c>
      <c r="G28" s="27">
        <v>40087</v>
      </c>
      <c r="H28" s="27"/>
      <c r="I28" s="24" t="s">
        <v>4</v>
      </c>
      <c r="J28" s="24" t="s">
        <v>213</v>
      </c>
      <c r="K28" s="24" t="b">
        <v>0</v>
      </c>
      <c r="L28" s="24" t="b">
        <v>0</v>
      </c>
      <c r="M28" s="24"/>
      <c r="N28" s="24" t="b">
        <v>0</v>
      </c>
      <c r="O28" s="24" t="b">
        <v>0</v>
      </c>
      <c r="P28" s="24" t="b">
        <v>1</v>
      </c>
      <c r="Q28" s="24" t="b">
        <v>0</v>
      </c>
      <c r="R28" s="24" t="b">
        <v>0</v>
      </c>
      <c r="S28" s="24" t="b">
        <v>1</v>
      </c>
      <c r="T28" s="24" t="b">
        <v>1</v>
      </c>
      <c r="U28" s="24" t="b">
        <v>0</v>
      </c>
    </row>
    <row r="29" spans="1:21" x14ac:dyDescent="0.2">
      <c r="A29" s="24">
        <v>64332</v>
      </c>
      <c r="B29" s="24" t="s">
        <v>39</v>
      </c>
      <c r="C29" s="24" t="s">
        <v>40</v>
      </c>
      <c r="D29" s="24" t="s">
        <v>5</v>
      </c>
      <c r="E29" s="24" t="s">
        <v>381</v>
      </c>
      <c r="F29" s="24">
        <v>2023</v>
      </c>
      <c r="G29" s="27">
        <v>40177</v>
      </c>
      <c r="H29" s="27"/>
      <c r="I29" s="24" t="s">
        <v>41</v>
      </c>
      <c r="J29" s="24" t="s">
        <v>213</v>
      </c>
      <c r="K29" s="24" t="b">
        <v>0</v>
      </c>
      <c r="L29" s="24" t="b">
        <v>0</v>
      </c>
      <c r="M29" s="24"/>
      <c r="N29" s="24" t="b">
        <v>0</v>
      </c>
      <c r="O29" s="24" t="b">
        <v>0</v>
      </c>
      <c r="P29" s="24" t="b">
        <v>0</v>
      </c>
      <c r="Q29" s="24" t="b">
        <v>0</v>
      </c>
      <c r="R29" s="24" t="b">
        <v>0</v>
      </c>
      <c r="S29" s="24" t="b">
        <v>1</v>
      </c>
      <c r="T29" s="24" t="b">
        <v>0</v>
      </c>
      <c r="U29" s="24" t="b">
        <v>0</v>
      </c>
    </row>
    <row r="30" spans="1:21" x14ac:dyDescent="0.2">
      <c r="A30" s="24">
        <v>64963</v>
      </c>
      <c r="B30" s="24" t="s">
        <v>53</v>
      </c>
      <c r="C30" s="24" t="s">
        <v>54</v>
      </c>
      <c r="D30" s="24" t="s">
        <v>57</v>
      </c>
      <c r="E30" s="24" t="s">
        <v>55</v>
      </c>
      <c r="F30" s="24">
        <v>2023</v>
      </c>
      <c r="G30" s="27">
        <v>41184</v>
      </c>
      <c r="H30" s="27"/>
      <c r="I30" s="24" t="s">
        <v>56</v>
      </c>
      <c r="J30" s="24" t="s">
        <v>213</v>
      </c>
      <c r="K30" s="24" t="b">
        <v>0</v>
      </c>
      <c r="L30" s="24" t="b">
        <v>1</v>
      </c>
      <c r="M30" s="24"/>
      <c r="N30" s="24" t="b">
        <v>0</v>
      </c>
      <c r="O30" s="24" t="b">
        <v>0</v>
      </c>
      <c r="P30" s="24" t="b">
        <v>0</v>
      </c>
      <c r="Q30" s="24" t="b">
        <v>0</v>
      </c>
      <c r="R30" s="24" t="b">
        <v>0</v>
      </c>
      <c r="S30" s="24" t="b">
        <v>1</v>
      </c>
      <c r="T30" s="24" t="b">
        <v>0</v>
      </c>
      <c r="U30" s="24" t="b">
        <v>0</v>
      </c>
    </row>
    <row r="31" spans="1:21" x14ac:dyDescent="0.2">
      <c r="A31" s="24">
        <v>65323</v>
      </c>
      <c r="B31" s="24" t="s">
        <v>67</v>
      </c>
      <c r="C31" s="24" t="s">
        <v>68</v>
      </c>
      <c r="D31" s="24" t="s">
        <v>57</v>
      </c>
      <c r="E31" s="24" t="s">
        <v>69</v>
      </c>
      <c r="F31" s="24">
        <v>2023</v>
      </c>
      <c r="G31" s="27">
        <v>41059</v>
      </c>
      <c r="H31" s="27"/>
      <c r="I31" s="24" t="s">
        <v>13</v>
      </c>
      <c r="J31" s="24" t="s">
        <v>213</v>
      </c>
      <c r="K31" s="24" t="b">
        <v>0</v>
      </c>
      <c r="L31" s="24" t="b">
        <v>1</v>
      </c>
      <c r="M31" s="24"/>
      <c r="N31" s="24" t="b">
        <v>0</v>
      </c>
      <c r="O31" s="24" t="b">
        <v>0</v>
      </c>
      <c r="P31" s="24" t="b">
        <v>1</v>
      </c>
      <c r="Q31" s="24" t="b">
        <v>0</v>
      </c>
      <c r="R31" s="24" t="b">
        <v>0</v>
      </c>
      <c r="S31" s="24" t="b">
        <v>1</v>
      </c>
      <c r="T31" s="24" t="b">
        <v>0</v>
      </c>
      <c r="U31" s="24" t="b">
        <v>0</v>
      </c>
    </row>
    <row r="32" spans="1:21" x14ac:dyDescent="0.2">
      <c r="A32" s="24">
        <v>65738</v>
      </c>
      <c r="B32" s="24" t="s">
        <v>83</v>
      </c>
      <c r="C32" s="24" t="s">
        <v>84</v>
      </c>
      <c r="D32" s="24" t="s">
        <v>57</v>
      </c>
      <c r="E32" s="24" t="s">
        <v>85</v>
      </c>
      <c r="F32" s="24">
        <v>2023</v>
      </c>
      <c r="G32" s="27">
        <v>41088</v>
      </c>
      <c r="H32" s="27"/>
      <c r="I32" s="24" t="s">
        <v>6</v>
      </c>
      <c r="J32" s="24" t="s">
        <v>213</v>
      </c>
      <c r="K32" s="24" t="b">
        <v>0</v>
      </c>
      <c r="L32" s="24" t="b">
        <v>1</v>
      </c>
      <c r="M32" s="24"/>
      <c r="N32" s="24" t="b">
        <v>0</v>
      </c>
      <c r="O32" s="24" t="b">
        <v>0</v>
      </c>
      <c r="P32" s="24" t="b">
        <v>1</v>
      </c>
      <c r="Q32" s="24" t="b">
        <v>0</v>
      </c>
      <c r="R32" s="24" t="b">
        <v>0</v>
      </c>
      <c r="S32" s="24" t="b">
        <v>1</v>
      </c>
      <c r="T32" s="24" t="b">
        <v>0</v>
      </c>
      <c r="U32" s="24" t="b">
        <v>0</v>
      </c>
    </row>
    <row r="33" spans="1:21" x14ac:dyDescent="0.2">
      <c r="A33" s="24">
        <v>65527</v>
      </c>
      <c r="B33" s="24" t="s">
        <v>81</v>
      </c>
      <c r="C33" s="24" t="s">
        <v>82</v>
      </c>
      <c r="D33" s="24" t="s">
        <v>57</v>
      </c>
      <c r="E33" s="24" t="s">
        <v>26</v>
      </c>
      <c r="F33" s="24">
        <v>2023</v>
      </c>
      <c r="G33" s="27">
        <v>41060</v>
      </c>
      <c r="H33" s="27"/>
      <c r="I33" s="24" t="s">
        <v>27</v>
      </c>
      <c r="J33" s="24" t="s">
        <v>213</v>
      </c>
      <c r="K33" s="24" t="b">
        <v>0</v>
      </c>
      <c r="L33" s="24" t="b">
        <v>1</v>
      </c>
      <c r="M33" s="24"/>
      <c r="N33" s="24" t="b">
        <v>0</v>
      </c>
      <c r="O33" s="24" t="b">
        <v>0</v>
      </c>
      <c r="P33" s="24" t="b">
        <v>0</v>
      </c>
      <c r="Q33" s="24" t="b">
        <v>0</v>
      </c>
      <c r="R33" s="24" t="b">
        <v>0</v>
      </c>
      <c r="S33" s="24" t="b">
        <v>1</v>
      </c>
      <c r="T33" s="24" t="b">
        <v>0</v>
      </c>
      <c r="U33" s="24" t="b">
        <v>0</v>
      </c>
    </row>
    <row r="34" spans="1:21" x14ac:dyDescent="0.2">
      <c r="A34" s="24">
        <v>65079</v>
      </c>
      <c r="B34" s="24" t="s">
        <v>58</v>
      </c>
      <c r="C34" s="24" t="s">
        <v>59</v>
      </c>
      <c r="D34" s="24" t="s">
        <v>57</v>
      </c>
      <c r="E34" s="24" t="s">
        <v>381</v>
      </c>
      <c r="F34" s="24">
        <v>2023</v>
      </c>
      <c r="G34" s="27">
        <v>41185</v>
      </c>
      <c r="H34" s="27"/>
      <c r="I34" s="24" t="s">
        <v>41</v>
      </c>
      <c r="J34" s="24" t="s">
        <v>213</v>
      </c>
      <c r="K34" s="24" t="b">
        <v>0</v>
      </c>
      <c r="L34" s="24" t="b">
        <v>1</v>
      </c>
      <c r="M34" s="24"/>
      <c r="N34" s="24" t="b">
        <v>0</v>
      </c>
      <c r="O34" s="24" t="b">
        <v>0</v>
      </c>
      <c r="P34" s="24" t="b">
        <v>0</v>
      </c>
      <c r="Q34" s="24" t="b">
        <v>0</v>
      </c>
      <c r="R34" s="24" t="b">
        <v>0</v>
      </c>
      <c r="S34" s="24" t="b">
        <v>1</v>
      </c>
      <c r="T34" s="24" t="b">
        <v>0</v>
      </c>
      <c r="U34" s="24" t="b">
        <v>0</v>
      </c>
    </row>
    <row r="35" spans="1:21" x14ac:dyDescent="0.2">
      <c r="A35" s="24">
        <v>65479</v>
      </c>
      <c r="B35" s="24" t="s">
        <v>78</v>
      </c>
      <c r="C35" s="24" t="s">
        <v>79</v>
      </c>
      <c r="D35" s="24" t="s">
        <v>57</v>
      </c>
      <c r="E35" s="24" t="s">
        <v>80</v>
      </c>
      <c r="F35" s="24">
        <v>2023</v>
      </c>
      <c r="G35" s="27">
        <v>41088</v>
      </c>
      <c r="H35" s="27"/>
      <c r="I35" s="24" t="s">
        <v>382</v>
      </c>
      <c r="J35" s="24" t="s">
        <v>213</v>
      </c>
      <c r="K35" s="24" t="b">
        <v>0</v>
      </c>
      <c r="L35" s="24" t="b">
        <v>1</v>
      </c>
      <c r="M35" s="24"/>
      <c r="N35" s="24" t="b">
        <v>0</v>
      </c>
      <c r="O35" s="24" t="b">
        <v>0</v>
      </c>
      <c r="P35" s="24" t="b">
        <v>1</v>
      </c>
      <c r="Q35" s="24" t="b">
        <v>0</v>
      </c>
      <c r="R35" s="24" t="b">
        <v>0</v>
      </c>
      <c r="S35" s="24" t="b">
        <v>1</v>
      </c>
      <c r="T35" s="24" t="b">
        <v>0</v>
      </c>
      <c r="U35" s="24" t="b">
        <v>0</v>
      </c>
    </row>
    <row r="36" spans="1:21" x14ac:dyDescent="0.2">
      <c r="A36" s="24">
        <v>65391</v>
      </c>
      <c r="B36" s="24" t="s">
        <v>397</v>
      </c>
      <c r="C36" s="24" t="s">
        <v>74</v>
      </c>
      <c r="D36" s="24" t="s">
        <v>57</v>
      </c>
      <c r="E36" s="24" t="s">
        <v>203</v>
      </c>
      <c r="F36" s="24">
        <v>2023</v>
      </c>
      <c r="G36" s="27">
        <v>41037</v>
      </c>
      <c r="H36" s="27"/>
      <c r="I36" s="24" t="s">
        <v>4</v>
      </c>
      <c r="J36" s="24" t="s">
        <v>213</v>
      </c>
      <c r="K36" s="24" t="b">
        <v>0</v>
      </c>
      <c r="L36" s="24" t="b">
        <v>1</v>
      </c>
      <c r="M36" s="24"/>
      <c r="N36" s="24" t="b">
        <v>0</v>
      </c>
      <c r="O36" s="24" t="b">
        <v>0</v>
      </c>
      <c r="P36" s="24" t="b">
        <v>1</v>
      </c>
      <c r="Q36" s="24" t="b">
        <v>0</v>
      </c>
      <c r="R36" s="24" t="b">
        <v>0</v>
      </c>
      <c r="S36" s="24" t="b">
        <v>1</v>
      </c>
      <c r="T36" s="24" t="b">
        <v>1</v>
      </c>
      <c r="U36" s="24" t="b">
        <v>0</v>
      </c>
    </row>
    <row r="37" spans="1:21" x14ac:dyDescent="0.2">
      <c r="A37" s="24">
        <v>65739</v>
      </c>
      <c r="B37" s="24" t="s">
        <v>86</v>
      </c>
      <c r="C37" s="24" t="s">
        <v>87</v>
      </c>
      <c r="D37" s="24" t="s">
        <v>77</v>
      </c>
      <c r="E37" s="24" t="s">
        <v>88</v>
      </c>
      <c r="F37" s="24">
        <v>2023</v>
      </c>
      <c r="G37" s="27">
        <v>41694</v>
      </c>
      <c r="H37" s="27"/>
      <c r="I37" s="24" t="s">
        <v>27</v>
      </c>
      <c r="J37" s="24" t="s">
        <v>213</v>
      </c>
      <c r="K37" s="24" t="b">
        <v>0</v>
      </c>
      <c r="L37" s="24" t="b">
        <v>1</v>
      </c>
      <c r="M37" s="24"/>
      <c r="N37" s="24" t="b">
        <v>0</v>
      </c>
      <c r="O37" s="24" t="b">
        <v>0</v>
      </c>
      <c r="P37" s="24" t="b">
        <v>0</v>
      </c>
      <c r="Q37" s="24" t="b">
        <v>0</v>
      </c>
      <c r="R37" s="24" t="b">
        <v>0</v>
      </c>
      <c r="S37" s="24" t="b">
        <v>1</v>
      </c>
      <c r="T37" s="24" t="b">
        <v>0</v>
      </c>
      <c r="U37" s="24" t="b">
        <v>0</v>
      </c>
    </row>
    <row r="38" spans="1:21" x14ac:dyDescent="0.2">
      <c r="A38" s="24">
        <v>65896</v>
      </c>
      <c r="B38" s="24" t="s">
        <v>96</v>
      </c>
      <c r="C38" s="24" t="s">
        <v>97</v>
      </c>
      <c r="D38" s="24" t="s">
        <v>77</v>
      </c>
      <c r="E38" s="24" t="s">
        <v>98</v>
      </c>
      <c r="F38" s="24">
        <v>2023</v>
      </c>
      <c r="G38" s="27">
        <v>41382</v>
      </c>
      <c r="H38" s="27"/>
      <c r="I38" s="24" t="s">
        <v>99</v>
      </c>
      <c r="J38" s="24" t="s">
        <v>213</v>
      </c>
      <c r="K38" s="24" t="b">
        <v>0</v>
      </c>
      <c r="L38" s="24" t="b">
        <v>1</v>
      </c>
      <c r="M38" s="24"/>
      <c r="N38" s="24" t="b">
        <v>0</v>
      </c>
      <c r="O38" s="24" t="b">
        <v>0</v>
      </c>
      <c r="P38" s="24" t="b">
        <v>1</v>
      </c>
      <c r="Q38" s="24" t="b">
        <v>0</v>
      </c>
      <c r="R38" s="24" t="b">
        <v>0</v>
      </c>
      <c r="S38" s="24" t="b">
        <v>1</v>
      </c>
      <c r="T38" s="24" t="b">
        <v>0</v>
      </c>
      <c r="U38" s="24" t="b">
        <v>0</v>
      </c>
    </row>
    <row r="39" spans="1:21" x14ac:dyDescent="0.2">
      <c r="A39" s="24">
        <v>65392</v>
      </c>
      <c r="B39" s="24" t="s">
        <v>75</v>
      </c>
      <c r="C39" s="24" t="s">
        <v>76</v>
      </c>
      <c r="D39" s="24" t="s">
        <v>77</v>
      </c>
      <c r="E39" s="24" t="s">
        <v>22</v>
      </c>
      <c r="F39" s="24">
        <v>2023</v>
      </c>
      <c r="G39" s="27">
        <v>41626</v>
      </c>
      <c r="H39" s="27"/>
      <c r="I39" s="24" t="s">
        <v>23</v>
      </c>
      <c r="J39" s="24" t="s">
        <v>213</v>
      </c>
      <c r="K39" s="24" t="b">
        <v>0</v>
      </c>
      <c r="L39" s="24" t="b">
        <v>1</v>
      </c>
      <c r="M39" s="24"/>
      <c r="N39" s="24" t="b">
        <v>0</v>
      </c>
      <c r="O39" s="24" t="b">
        <v>0</v>
      </c>
      <c r="P39" s="24" t="b">
        <v>1</v>
      </c>
      <c r="Q39" s="24" t="b">
        <v>0</v>
      </c>
      <c r="R39" s="24" t="b">
        <v>0</v>
      </c>
      <c r="S39" s="24" t="b">
        <v>1</v>
      </c>
      <c r="T39" s="24" t="b">
        <v>0</v>
      </c>
      <c r="U39" s="24" t="b">
        <v>0</v>
      </c>
    </row>
    <row r="40" spans="1:21" x14ac:dyDescent="0.2">
      <c r="A40" s="24">
        <v>66126</v>
      </c>
      <c r="B40" s="24" t="s">
        <v>111</v>
      </c>
      <c r="C40" s="24" t="s">
        <v>112</v>
      </c>
      <c r="D40" s="24" t="s">
        <v>77</v>
      </c>
      <c r="E40" s="24" t="s">
        <v>109</v>
      </c>
      <c r="F40" s="24">
        <v>2023</v>
      </c>
      <c r="G40" s="27">
        <v>42194</v>
      </c>
      <c r="H40" s="27"/>
      <c r="I40" s="24" t="s">
        <v>110</v>
      </c>
      <c r="J40" s="24" t="s">
        <v>213</v>
      </c>
      <c r="K40" s="24" t="b">
        <v>0</v>
      </c>
      <c r="L40" s="24" t="b">
        <v>1</v>
      </c>
      <c r="M40" s="24"/>
      <c r="N40" s="24" t="b">
        <v>0</v>
      </c>
      <c r="O40" s="24" t="b">
        <v>0</v>
      </c>
      <c r="P40" s="24" t="b">
        <v>1</v>
      </c>
      <c r="Q40" s="24" t="b">
        <v>0</v>
      </c>
      <c r="R40" s="24" t="b">
        <v>0</v>
      </c>
      <c r="S40" s="24" t="b">
        <v>1</v>
      </c>
      <c r="T40" s="24" t="b">
        <v>0</v>
      </c>
      <c r="U40" s="24" t="b">
        <v>0</v>
      </c>
    </row>
    <row r="41" spans="1:21" x14ac:dyDescent="0.2">
      <c r="A41" s="24">
        <v>66131</v>
      </c>
      <c r="B41" s="24" t="s">
        <v>113</v>
      </c>
      <c r="C41" s="24" t="s">
        <v>114</v>
      </c>
      <c r="D41" s="24" t="s">
        <v>77</v>
      </c>
      <c r="E41" s="24" t="s">
        <v>115</v>
      </c>
      <c r="F41" s="24">
        <v>2023</v>
      </c>
      <c r="G41" s="27">
        <v>41898</v>
      </c>
      <c r="H41" s="27"/>
      <c r="I41" s="24" t="s">
        <v>207</v>
      </c>
      <c r="J41" s="24" t="s">
        <v>213</v>
      </c>
      <c r="K41" s="24" t="b">
        <v>0</v>
      </c>
      <c r="L41" s="24" t="b">
        <v>1</v>
      </c>
      <c r="M41" s="24"/>
      <c r="N41" s="24" t="b">
        <v>0</v>
      </c>
      <c r="O41" s="24" t="b">
        <v>0</v>
      </c>
      <c r="P41" s="24" t="b">
        <v>1</v>
      </c>
      <c r="Q41" s="24" t="b">
        <v>0</v>
      </c>
      <c r="R41" s="24" t="b">
        <v>0</v>
      </c>
      <c r="S41" s="24" t="b">
        <v>1</v>
      </c>
      <c r="T41" s="24" t="b">
        <v>0</v>
      </c>
      <c r="U41" s="24" t="b">
        <v>0</v>
      </c>
    </row>
    <row r="42" spans="1:21" x14ac:dyDescent="0.2">
      <c r="A42" s="24">
        <v>66124</v>
      </c>
      <c r="B42" s="24" t="s">
        <v>107</v>
      </c>
      <c r="C42" s="24" t="s">
        <v>108</v>
      </c>
      <c r="D42" s="24" t="s">
        <v>77</v>
      </c>
      <c r="E42" s="24" t="s">
        <v>109</v>
      </c>
      <c r="F42" s="24">
        <v>2023</v>
      </c>
      <c r="G42" s="27">
        <v>41911</v>
      </c>
      <c r="H42" s="27"/>
      <c r="I42" s="24" t="s">
        <v>110</v>
      </c>
      <c r="J42" s="24" t="s">
        <v>213</v>
      </c>
      <c r="K42" s="24" t="b">
        <v>0</v>
      </c>
      <c r="L42" s="24" t="b">
        <v>1</v>
      </c>
      <c r="M42" s="24"/>
      <c r="N42" s="24" t="b">
        <v>0</v>
      </c>
      <c r="O42" s="24" t="b">
        <v>0</v>
      </c>
      <c r="P42" s="24" t="b">
        <v>1</v>
      </c>
      <c r="Q42" s="24" t="b">
        <v>0</v>
      </c>
      <c r="R42" s="24" t="b">
        <v>0</v>
      </c>
      <c r="S42" s="24" t="b">
        <v>1</v>
      </c>
      <c r="T42" s="24" t="b">
        <v>0</v>
      </c>
      <c r="U42" s="24" t="b">
        <v>0</v>
      </c>
    </row>
    <row r="43" spans="1:21" x14ac:dyDescent="0.2">
      <c r="A43" s="24">
        <v>66077</v>
      </c>
      <c r="B43" s="24" t="s">
        <v>103</v>
      </c>
      <c r="C43" s="24" t="s">
        <v>104</v>
      </c>
      <c r="D43" s="24" t="s">
        <v>77</v>
      </c>
      <c r="E43" s="24" t="s">
        <v>105</v>
      </c>
      <c r="F43" s="24">
        <v>2023</v>
      </c>
      <c r="G43" s="27">
        <v>41614</v>
      </c>
      <c r="H43" s="27"/>
      <c r="I43" s="24" t="s">
        <v>106</v>
      </c>
      <c r="J43" s="24" t="s">
        <v>213</v>
      </c>
      <c r="K43" s="24" t="b">
        <v>0</v>
      </c>
      <c r="L43" s="24" t="b">
        <v>1</v>
      </c>
      <c r="M43" s="24"/>
      <c r="N43" s="24" t="b">
        <v>0</v>
      </c>
      <c r="O43" s="24" t="b">
        <v>0</v>
      </c>
      <c r="P43" s="24" t="b">
        <v>1</v>
      </c>
      <c r="Q43" s="24" t="b">
        <v>0</v>
      </c>
      <c r="R43" s="24" t="b">
        <v>0</v>
      </c>
      <c r="S43" s="24" t="b">
        <v>1</v>
      </c>
      <c r="T43" s="24" t="b">
        <v>0</v>
      </c>
      <c r="U43" s="24" t="b">
        <v>0</v>
      </c>
    </row>
    <row r="44" spans="1:21" x14ac:dyDescent="0.2">
      <c r="A44" s="24">
        <v>65871</v>
      </c>
      <c r="B44" s="24" t="s">
        <v>93</v>
      </c>
      <c r="C44" s="24" t="s">
        <v>94</v>
      </c>
      <c r="D44" s="24" t="s">
        <v>92</v>
      </c>
      <c r="E44" s="24" t="s">
        <v>95</v>
      </c>
      <c r="F44" s="24">
        <v>2023</v>
      </c>
      <c r="G44" s="27">
        <v>41940</v>
      </c>
      <c r="H44" s="27"/>
      <c r="I44" s="24" t="s">
        <v>91</v>
      </c>
      <c r="J44" s="24" t="s">
        <v>213</v>
      </c>
      <c r="K44" s="24" t="b">
        <v>0</v>
      </c>
      <c r="L44" s="24" t="b">
        <v>1</v>
      </c>
      <c r="M44" s="24"/>
      <c r="N44" s="24" t="b">
        <v>0</v>
      </c>
      <c r="O44" s="24" t="b">
        <v>0</v>
      </c>
      <c r="P44" s="24" t="b">
        <v>1</v>
      </c>
      <c r="Q44" s="24" t="b">
        <v>0</v>
      </c>
      <c r="R44" s="24" t="b">
        <v>0</v>
      </c>
      <c r="S44" s="24" t="b">
        <v>1</v>
      </c>
      <c r="T44" s="24" t="b">
        <v>0</v>
      </c>
      <c r="U44" s="24" t="b">
        <v>0</v>
      </c>
    </row>
    <row r="45" spans="1:21" x14ac:dyDescent="0.2">
      <c r="A45" s="24">
        <v>66308</v>
      </c>
      <c r="B45" s="24" t="s">
        <v>118</v>
      </c>
      <c r="C45" s="24" t="s">
        <v>119</v>
      </c>
      <c r="D45" s="24" t="s">
        <v>92</v>
      </c>
      <c r="E45" s="24" t="s">
        <v>120</v>
      </c>
      <c r="F45" s="24">
        <v>2023</v>
      </c>
      <c r="G45" s="27">
        <v>42838</v>
      </c>
      <c r="H45" s="27"/>
      <c r="I45" s="24" t="s">
        <v>121</v>
      </c>
      <c r="J45" s="24" t="s">
        <v>213</v>
      </c>
      <c r="K45" s="24" t="b">
        <v>0</v>
      </c>
      <c r="L45" s="24" t="b">
        <v>1</v>
      </c>
      <c r="M45" s="24"/>
      <c r="N45" s="24" t="b">
        <v>0</v>
      </c>
      <c r="O45" s="24" t="b">
        <v>0</v>
      </c>
      <c r="P45" s="24" t="b">
        <v>1</v>
      </c>
      <c r="Q45" s="24" t="b">
        <v>0</v>
      </c>
      <c r="R45" s="24" t="b">
        <v>0</v>
      </c>
      <c r="S45" s="24" t="b">
        <v>1</v>
      </c>
      <c r="T45" s="24" t="b">
        <v>1</v>
      </c>
      <c r="U45" s="24" t="b">
        <v>0</v>
      </c>
    </row>
    <row r="46" spans="1:21" x14ac:dyDescent="0.2">
      <c r="A46" s="24">
        <v>67856</v>
      </c>
      <c r="B46" s="24" t="s">
        <v>149</v>
      </c>
      <c r="C46" s="24" t="s">
        <v>150</v>
      </c>
      <c r="D46" s="24" t="s">
        <v>92</v>
      </c>
      <c r="E46" s="24" t="s">
        <v>151</v>
      </c>
      <c r="F46" s="24">
        <v>2023</v>
      </c>
      <c r="G46" s="27">
        <v>43084</v>
      </c>
      <c r="H46" s="27"/>
      <c r="I46" s="24" t="s">
        <v>63</v>
      </c>
      <c r="J46" s="24" t="s">
        <v>213</v>
      </c>
      <c r="K46" s="24" t="b">
        <v>0</v>
      </c>
      <c r="L46" s="24" t="b">
        <v>1</v>
      </c>
      <c r="M46" s="24"/>
      <c r="N46" s="24" t="b">
        <v>0</v>
      </c>
      <c r="O46" s="24" t="b">
        <v>0</v>
      </c>
      <c r="P46" s="24" t="b">
        <v>1</v>
      </c>
      <c r="Q46" s="24" t="b">
        <v>0</v>
      </c>
      <c r="R46" s="24" t="b">
        <v>0</v>
      </c>
      <c r="S46" s="24" t="b">
        <v>1</v>
      </c>
      <c r="T46" s="24" t="b">
        <v>0</v>
      </c>
      <c r="U46" s="24" t="b">
        <v>0</v>
      </c>
    </row>
    <row r="47" spans="1:21" x14ac:dyDescent="0.2">
      <c r="A47" s="24">
        <v>65848</v>
      </c>
      <c r="B47" s="24" t="s">
        <v>89</v>
      </c>
      <c r="C47" s="24" t="s">
        <v>90</v>
      </c>
      <c r="D47" s="24" t="s">
        <v>92</v>
      </c>
      <c r="E47" s="24" t="s">
        <v>66</v>
      </c>
      <c r="F47" s="24">
        <v>2023</v>
      </c>
      <c r="G47" s="27">
        <v>42306</v>
      </c>
      <c r="H47" s="27"/>
      <c r="I47" s="24" t="s">
        <v>91</v>
      </c>
      <c r="J47" s="24" t="s">
        <v>213</v>
      </c>
      <c r="K47" s="24" t="b">
        <v>0</v>
      </c>
      <c r="L47" s="24" t="b">
        <v>1</v>
      </c>
      <c r="M47" s="24"/>
      <c r="N47" s="24" t="b">
        <v>0</v>
      </c>
      <c r="O47" s="24" t="b">
        <v>0</v>
      </c>
      <c r="P47" s="24" t="b">
        <v>1</v>
      </c>
      <c r="Q47" s="24" t="b">
        <v>0</v>
      </c>
      <c r="R47" s="24" t="b">
        <v>0</v>
      </c>
      <c r="S47" s="24" t="b">
        <v>1</v>
      </c>
      <c r="T47" s="24" t="b">
        <v>0</v>
      </c>
      <c r="U47" s="24" t="b">
        <v>0</v>
      </c>
    </row>
    <row r="48" spans="1:21" x14ac:dyDescent="0.2">
      <c r="A48" s="24">
        <v>67196</v>
      </c>
      <c r="B48" s="24" t="s">
        <v>127</v>
      </c>
      <c r="C48" s="24" t="s">
        <v>128</v>
      </c>
      <c r="D48" s="24" t="s">
        <v>92</v>
      </c>
      <c r="E48" s="24" t="s">
        <v>129</v>
      </c>
      <c r="F48" s="24">
        <v>2023</v>
      </c>
      <c r="G48" s="27">
        <v>42697</v>
      </c>
      <c r="H48" s="27"/>
      <c r="I48" s="24" t="s">
        <v>13</v>
      </c>
      <c r="J48" s="24" t="s">
        <v>213</v>
      </c>
      <c r="K48" s="24" t="b">
        <v>0</v>
      </c>
      <c r="L48" s="24" t="b">
        <v>1</v>
      </c>
      <c r="M48" s="24"/>
      <c r="N48" s="24" t="b">
        <v>0</v>
      </c>
      <c r="O48" s="24" t="b">
        <v>0</v>
      </c>
      <c r="P48" s="24" t="b">
        <v>1</v>
      </c>
      <c r="Q48" s="24" t="b">
        <v>0</v>
      </c>
      <c r="R48" s="24" t="b">
        <v>0</v>
      </c>
      <c r="S48" s="24" t="b">
        <v>1</v>
      </c>
      <c r="T48" s="24" t="b">
        <v>0</v>
      </c>
      <c r="U48" s="24" t="b">
        <v>0</v>
      </c>
    </row>
    <row r="49" spans="1:21" x14ac:dyDescent="0.2">
      <c r="A49" s="24">
        <v>66259</v>
      </c>
      <c r="B49" s="24" t="s">
        <v>116</v>
      </c>
      <c r="C49" s="24" t="s">
        <v>117</v>
      </c>
      <c r="D49" s="24" t="s">
        <v>92</v>
      </c>
      <c r="E49" s="24" t="s">
        <v>22</v>
      </c>
      <c r="F49" s="24">
        <v>2023</v>
      </c>
      <c r="G49" s="27">
        <v>42580</v>
      </c>
      <c r="H49" s="27"/>
      <c r="I49" s="24" t="s">
        <v>23</v>
      </c>
      <c r="J49" s="24" t="s">
        <v>213</v>
      </c>
      <c r="K49" s="24" t="b">
        <v>0</v>
      </c>
      <c r="L49" s="24" t="b">
        <v>1</v>
      </c>
      <c r="M49" s="24"/>
      <c r="N49" s="24" t="b">
        <v>0</v>
      </c>
      <c r="O49" s="24" t="b">
        <v>0</v>
      </c>
      <c r="P49" s="24" t="b">
        <v>1</v>
      </c>
      <c r="Q49" s="24" t="b">
        <v>0</v>
      </c>
      <c r="R49" s="24" t="b">
        <v>0</v>
      </c>
      <c r="S49" s="24" t="b">
        <v>1</v>
      </c>
      <c r="T49" s="24" t="b">
        <v>0</v>
      </c>
      <c r="U49" s="24" t="b">
        <v>0</v>
      </c>
    </row>
    <row r="50" spans="1:21" x14ac:dyDescent="0.2">
      <c r="A50" s="24">
        <v>67913</v>
      </c>
      <c r="B50" s="24" t="s">
        <v>152</v>
      </c>
      <c r="C50" s="24" t="s">
        <v>153</v>
      </c>
      <c r="D50" s="24" t="s">
        <v>92</v>
      </c>
      <c r="E50" s="24" t="s">
        <v>154</v>
      </c>
      <c r="F50" s="24">
        <v>2023</v>
      </c>
      <c r="G50" s="27">
        <v>43059</v>
      </c>
      <c r="H50" s="27"/>
      <c r="I50" s="24" t="s">
        <v>348</v>
      </c>
      <c r="J50" s="24" t="s">
        <v>213</v>
      </c>
      <c r="K50" s="24" t="b">
        <v>0</v>
      </c>
      <c r="L50" s="24" t="b">
        <v>1</v>
      </c>
      <c r="M50" s="24"/>
      <c r="N50" s="24" t="b">
        <v>0</v>
      </c>
      <c r="O50" s="24" t="b">
        <v>0</v>
      </c>
      <c r="P50" s="24" t="b">
        <v>1</v>
      </c>
      <c r="Q50" s="24" t="b">
        <v>0</v>
      </c>
      <c r="R50" s="24" t="b">
        <v>0</v>
      </c>
      <c r="S50" s="24" t="b">
        <v>1</v>
      </c>
      <c r="T50" s="24" t="b">
        <v>0</v>
      </c>
      <c r="U50" s="24" t="b">
        <v>0</v>
      </c>
    </row>
    <row r="51" spans="1:21" x14ac:dyDescent="0.2">
      <c r="A51" s="24">
        <v>67285</v>
      </c>
      <c r="B51" s="24" t="s">
        <v>139</v>
      </c>
      <c r="C51" s="24" t="s">
        <v>140</v>
      </c>
      <c r="D51" s="24" t="s">
        <v>92</v>
      </c>
      <c r="E51" s="24" t="s">
        <v>174</v>
      </c>
      <c r="F51" s="24">
        <v>2023</v>
      </c>
      <c r="G51" s="27">
        <v>42762</v>
      </c>
      <c r="H51" s="27"/>
      <c r="I51" s="24" t="s">
        <v>141</v>
      </c>
      <c r="J51" s="24" t="s">
        <v>213</v>
      </c>
      <c r="K51" s="24" t="b">
        <v>0</v>
      </c>
      <c r="L51" s="24" t="b">
        <v>1</v>
      </c>
      <c r="M51" s="24"/>
      <c r="N51" s="24" t="b">
        <v>0</v>
      </c>
      <c r="O51" s="24" t="b">
        <v>0</v>
      </c>
      <c r="P51" s="24" t="b">
        <v>1</v>
      </c>
      <c r="Q51" s="24" t="b">
        <v>0</v>
      </c>
      <c r="R51" s="24" t="b">
        <v>0</v>
      </c>
      <c r="S51" s="24" t="b">
        <v>1</v>
      </c>
      <c r="T51" s="24" t="b">
        <v>0</v>
      </c>
      <c r="U51" s="24" t="b">
        <v>0</v>
      </c>
    </row>
    <row r="52" spans="1:21" x14ac:dyDescent="0.2">
      <c r="A52" s="24">
        <v>67784</v>
      </c>
      <c r="B52" s="24" t="s">
        <v>142</v>
      </c>
      <c r="C52" s="24" t="s">
        <v>143</v>
      </c>
      <c r="D52" s="24" t="s">
        <v>92</v>
      </c>
      <c r="E52" s="24" t="s">
        <v>381</v>
      </c>
      <c r="F52" s="24">
        <v>2023</v>
      </c>
      <c r="G52" s="27">
        <v>43230</v>
      </c>
      <c r="H52" s="27"/>
      <c r="I52" s="24" t="s">
        <v>41</v>
      </c>
      <c r="J52" s="24" t="s">
        <v>213</v>
      </c>
      <c r="K52" s="24" t="b">
        <v>0</v>
      </c>
      <c r="L52" s="24" t="b">
        <v>1</v>
      </c>
      <c r="M52" s="24"/>
      <c r="N52" s="24" t="b">
        <v>0</v>
      </c>
      <c r="O52" s="24" t="b">
        <v>0</v>
      </c>
      <c r="P52" s="24" t="b">
        <v>1</v>
      </c>
      <c r="Q52" s="24" t="b">
        <v>0</v>
      </c>
      <c r="R52" s="24" t="b">
        <v>0</v>
      </c>
      <c r="S52" s="24" t="b">
        <v>1</v>
      </c>
      <c r="T52" s="24" t="b">
        <v>0</v>
      </c>
      <c r="U52" s="24" t="b">
        <v>0</v>
      </c>
    </row>
    <row r="53" spans="1:21" x14ac:dyDescent="0.2">
      <c r="A53" s="24">
        <v>67007</v>
      </c>
      <c r="B53" s="24" t="s">
        <v>122</v>
      </c>
      <c r="C53" s="24" t="s">
        <v>123</v>
      </c>
      <c r="D53" s="24" t="s">
        <v>92</v>
      </c>
      <c r="E53" s="24" t="s">
        <v>381</v>
      </c>
      <c r="F53" s="24">
        <v>2023</v>
      </c>
      <c r="G53" s="27">
        <v>42480</v>
      </c>
      <c r="H53" s="27"/>
      <c r="I53" s="24" t="s">
        <v>41</v>
      </c>
      <c r="J53" s="24" t="s">
        <v>213</v>
      </c>
      <c r="K53" s="24" t="b">
        <v>0</v>
      </c>
      <c r="L53" s="24" t="b">
        <v>1</v>
      </c>
      <c r="M53" s="24"/>
      <c r="N53" s="24" t="b">
        <v>0</v>
      </c>
      <c r="O53" s="24" t="b">
        <v>0</v>
      </c>
      <c r="P53" s="24" t="b">
        <v>1</v>
      </c>
      <c r="Q53" s="24" t="b">
        <v>0</v>
      </c>
      <c r="R53" s="24" t="b">
        <v>0</v>
      </c>
      <c r="S53" s="24" t="b">
        <v>1</v>
      </c>
      <c r="T53" s="24" t="b">
        <v>0</v>
      </c>
      <c r="U53" s="24" t="b">
        <v>0</v>
      </c>
    </row>
    <row r="54" spans="1:21" x14ac:dyDescent="0.2">
      <c r="A54" s="24">
        <v>66049</v>
      </c>
      <c r="B54" s="24" t="s">
        <v>101</v>
      </c>
      <c r="C54" s="24" t="s">
        <v>102</v>
      </c>
      <c r="D54" s="24" t="s">
        <v>92</v>
      </c>
      <c r="E54" s="24" t="s">
        <v>381</v>
      </c>
      <c r="F54" s="24">
        <v>2023</v>
      </c>
      <c r="G54" s="27">
        <v>41967</v>
      </c>
      <c r="H54" s="27"/>
      <c r="I54" s="24" t="s">
        <v>41</v>
      </c>
      <c r="J54" s="24" t="s">
        <v>213</v>
      </c>
      <c r="K54" s="24" t="b">
        <v>0</v>
      </c>
      <c r="L54" s="24" t="b">
        <v>1</v>
      </c>
      <c r="M54" s="24"/>
      <c r="N54" s="24" t="b">
        <v>0</v>
      </c>
      <c r="O54" s="24" t="b">
        <v>0</v>
      </c>
      <c r="P54" s="24" t="b">
        <v>1</v>
      </c>
      <c r="Q54" s="24" t="b">
        <v>0</v>
      </c>
      <c r="R54" s="24" t="b">
        <v>0</v>
      </c>
      <c r="S54" s="24" t="b">
        <v>1</v>
      </c>
      <c r="T54" s="24" t="b">
        <v>0</v>
      </c>
      <c r="U54" s="24" t="b">
        <v>0</v>
      </c>
    </row>
    <row r="55" spans="1:21" x14ac:dyDescent="0.2">
      <c r="A55" s="24">
        <v>67150</v>
      </c>
      <c r="B55" s="24" t="s">
        <v>124</v>
      </c>
      <c r="C55" s="24" t="s">
        <v>125</v>
      </c>
      <c r="D55" s="24" t="s">
        <v>92</v>
      </c>
      <c r="E55" s="24" t="s">
        <v>126</v>
      </c>
      <c r="F55" s="24">
        <v>2023</v>
      </c>
      <c r="G55" s="27">
        <v>42328</v>
      </c>
      <c r="H55" s="27"/>
      <c r="I55" s="24" t="s">
        <v>99</v>
      </c>
      <c r="J55" s="24" t="s">
        <v>213</v>
      </c>
      <c r="K55" s="24" t="b">
        <v>0</v>
      </c>
      <c r="L55" s="24" t="b">
        <v>1</v>
      </c>
      <c r="M55" s="24"/>
      <c r="N55" s="24" t="b">
        <v>0</v>
      </c>
      <c r="O55" s="24" t="b">
        <v>0</v>
      </c>
      <c r="P55" s="24" t="b">
        <v>1</v>
      </c>
      <c r="Q55" s="24" t="b">
        <v>0</v>
      </c>
      <c r="R55" s="24" t="b">
        <v>0</v>
      </c>
      <c r="S55" s="24" t="b">
        <v>1</v>
      </c>
      <c r="T55" s="24" t="b">
        <v>0</v>
      </c>
      <c r="U55" s="24" t="b">
        <v>0</v>
      </c>
    </row>
    <row r="56" spans="1:21" x14ac:dyDescent="0.2">
      <c r="A56" s="24">
        <v>78593</v>
      </c>
      <c r="B56" s="24" t="s">
        <v>394</v>
      </c>
      <c r="C56" s="24" t="s">
        <v>168</v>
      </c>
      <c r="D56" s="24" t="s">
        <v>148</v>
      </c>
      <c r="E56" s="24" t="s">
        <v>169</v>
      </c>
      <c r="F56" s="24">
        <v>2023</v>
      </c>
      <c r="G56" s="27">
        <v>43584</v>
      </c>
      <c r="H56" s="27"/>
      <c r="I56" s="24" t="s">
        <v>202</v>
      </c>
      <c r="J56" s="24" t="s">
        <v>213</v>
      </c>
      <c r="K56" s="24" t="b">
        <v>0</v>
      </c>
      <c r="L56" s="24" t="b">
        <v>1</v>
      </c>
      <c r="M56" s="24"/>
      <c r="N56" s="24" t="b">
        <v>0</v>
      </c>
      <c r="O56" s="24" t="b">
        <v>0</v>
      </c>
      <c r="P56" s="24" t="b">
        <v>1</v>
      </c>
      <c r="Q56" s="24" t="b">
        <v>0</v>
      </c>
      <c r="R56" s="24" t="b">
        <v>0</v>
      </c>
      <c r="S56" s="24" t="b">
        <v>1</v>
      </c>
      <c r="T56" s="24" t="b">
        <v>1</v>
      </c>
      <c r="U56" s="24" t="b">
        <v>0</v>
      </c>
    </row>
    <row r="57" spans="1:21" x14ac:dyDescent="0.2">
      <c r="A57" s="24">
        <v>78852</v>
      </c>
      <c r="B57" s="24" t="s">
        <v>172</v>
      </c>
      <c r="C57" s="24" t="s">
        <v>173</v>
      </c>
      <c r="D57" s="24" t="s">
        <v>148</v>
      </c>
      <c r="E57" s="24" t="s">
        <v>388</v>
      </c>
      <c r="F57" s="24">
        <v>2023</v>
      </c>
      <c r="G57" s="27">
        <v>43888</v>
      </c>
      <c r="H57" s="27"/>
      <c r="I57" s="24" t="s">
        <v>14</v>
      </c>
      <c r="J57" s="24" t="s">
        <v>213</v>
      </c>
      <c r="K57" s="24" t="b">
        <v>0</v>
      </c>
      <c r="L57" s="24" t="b">
        <v>1</v>
      </c>
      <c r="M57" s="24"/>
      <c r="N57" s="24" t="b">
        <v>0</v>
      </c>
      <c r="O57" s="24" t="b">
        <v>0</v>
      </c>
      <c r="P57" s="24" t="b">
        <v>1</v>
      </c>
      <c r="Q57" s="24" t="b">
        <v>0</v>
      </c>
      <c r="R57" s="24" t="b">
        <v>0</v>
      </c>
      <c r="S57" s="24" t="b">
        <v>1</v>
      </c>
      <c r="T57" s="24" t="b">
        <v>0</v>
      </c>
      <c r="U57" s="24" t="b">
        <v>0</v>
      </c>
    </row>
    <row r="58" spans="1:21" x14ac:dyDescent="0.2">
      <c r="A58" s="24">
        <v>79740</v>
      </c>
      <c r="B58" s="24" t="s">
        <v>393</v>
      </c>
      <c r="C58" s="24" t="s">
        <v>392</v>
      </c>
      <c r="D58" s="24" t="s">
        <v>148</v>
      </c>
      <c r="E58" s="24" t="s">
        <v>391</v>
      </c>
      <c r="F58" s="24">
        <v>2023</v>
      </c>
      <c r="G58" s="27">
        <v>44263</v>
      </c>
      <c r="H58" s="27"/>
      <c r="I58" s="24" t="s">
        <v>390</v>
      </c>
      <c r="J58" s="24" t="s">
        <v>213</v>
      </c>
      <c r="K58" s="24" t="b">
        <v>1</v>
      </c>
      <c r="L58" s="24" t="b">
        <v>1</v>
      </c>
      <c r="M58" s="24"/>
      <c r="N58" s="24" t="b">
        <v>0</v>
      </c>
      <c r="O58" s="24" t="b">
        <v>0</v>
      </c>
      <c r="P58" s="24" t="b">
        <v>1</v>
      </c>
      <c r="Q58" s="24" t="b">
        <v>1</v>
      </c>
      <c r="R58" s="24" t="b">
        <v>0</v>
      </c>
      <c r="S58" s="24" t="b">
        <v>1</v>
      </c>
      <c r="T58" s="24" t="b">
        <v>1</v>
      </c>
      <c r="U58" s="24" t="b">
        <v>0</v>
      </c>
    </row>
    <row r="59" spans="1:21" x14ac:dyDescent="0.2">
      <c r="A59" s="24">
        <v>78172</v>
      </c>
      <c r="B59" s="24" t="s">
        <v>170</v>
      </c>
      <c r="C59" s="24" t="s">
        <v>171</v>
      </c>
      <c r="D59" s="24" t="s">
        <v>148</v>
      </c>
      <c r="E59" s="24" t="s">
        <v>22</v>
      </c>
      <c r="F59" s="24">
        <v>2023</v>
      </c>
      <c r="G59" s="27">
        <v>44039</v>
      </c>
      <c r="H59" s="27"/>
      <c r="I59" s="24" t="s">
        <v>23</v>
      </c>
      <c r="J59" s="24" t="s">
        <v>213</v>
      </c>
      <c r="K59" s="24" t="b">
        <v>0</v>
      </c>
      <c r="L59" s="24" t="b">
        <v>1</v>
      </c>
      <c r="M59" s="24"/>
      <c r="N59" s="24" t="b">
        <v>0</v>
      </c>
      <c r="O59" s="24" t="b">
        <v>0</v>
      </c>
      <c r="P59" s="24" t="b">
        <v>1</v>
      </c>
      <c r="Q59" s="24" t="b">
        <v>0</v>
      </c>
      <c r="R59" s="24" t="b">
        <v>0</v>
      </c>
      <c r="S59" s="24" t="b">
        <v>1</v>
      </c>
      <c r="T59" s="24" t="b">
        <v>1</v>
      </c>
      <c r="U59" s="24" t="b">
        <v>0</v>
      </c>
    </row>
    <row r="60" spans="1:21" x14ac:dyDescent="0.2">
      <c r="A60" s="24">
        <v>78858</v>
      </c>
      <c r="B60" s="24" t="s">
        <v>175</v>
      </c>
      <c r="C60" s="24" t="s">
        <v>176</v>
      </c>
      <c r="D60" s="24" t="s">
        <v>148</v>
      </c>
      <c r="E60" s="24" t="s">
        <v>200</v>
      </c>
      <c r="F60" s="24">
        <v>2023</v>
      </c>
      <c r="G60" s="27">
        <v>43980</v>
      </c>
      <c r="H60" s="27"/>
      <c r="I60" s="24" t="s">
        <v>201</v>
      </c>
      <c r="J60" s="24" t="s">
        <v>213</v>
      </c>
      <c r="K60" s="24" t="b">
        <v>0</v>
      </c>
      <c r="L60" s="24" t="b">
        <v>1</v>
      </c>
      <c r="M60" s="24"/>
      <c r="N60" s="24" t="b">
        <v>0</v>
      </c>
      <c r="O60" s="24" t="b">
        <v>0</v>
      </c>
      <c r="P60" s="24" t="b">
        <v>1</v>
      </c>
      <c r="Q60" s="24" t="b">
        <v>0</v>
      </c>
      <c r="R60" s="24" t="b">
        <v>0</v>
      </c>
      <c r="S60" s="24" t="b">
        <v>1</v>
      </c>
      <c r="T60" s="24" t="b">
        <v>1</v>
      </c>
      <c r="U60" s="24" t="b">
        <v>0</v>
      </c>
    </row>
    <row r="61" spans="1:21" x14ac:dyDescent="0.2">
      <c r="A61" s="24">
        <v>68022</v>
      </c>
      <c r="B61" s="24" t="s">
        <v>389</v>
      </c>
      <c r="C61" s="24" t="s">
        <v>204</v>
      </c>
      <c r="D61" s="24" t="s">
        <v>148</v>
      </c>
      <c r="E61" s="24" t="s">
        <v>205</v>
      </c>
      <c r="F61" s="24">
        <v>2023</v>
      </c>
      <c r="G61" s="27">
        <v>43817</v>
      </c>
      <c r="H61" s="27"/>
      <c r="I61" s="24" t="s">
        <v>63</v>
      </c>
      <c r="J61" s="24" t="s">
        <v>213</v>
      </c>
      <c r="K61" s="24" t="b">
        <v>0</v>
      </c>
      <c r="L61" s="24" t="b">
        <v>1</v>
      </c>
      <c r="M61" s="24"/>
      <c r="N61" s="24" t="b">
        <v>0</v>
      </c>
      <c r="O61" s="24" t="b">
        <v>0</v>
      </c>
      <c r="P61" s="24" t="b">
        <v>1</v>
      </c>
      <c r="Q61" s="24" t="b">
        <v>0</v>
      </c>
      <c r="R61" s="24" t="b">
        <v>0</v>
      </c>
      <c r="S61" s="24" t="b">
        <v>1</v>
      </c>
      <c r="T61" s="24" t="b">
        <v>1</v>
      </c>
      <c r="U61" s="24" t="b">
        <v>0</v>
      </c>
    </row>
    <row r="62" spans="1:21" x14ac:dyDescent="0.2">
      <c r="A62" s="24">
        <v>67850</v>
      </c>
      <c r="B62" s="24" t="s">
        <v>144</v>
      </c>
      <c r="C62" s="24" t="s">
        <v>145</v>
      </c>
      <c r="D62" s="24" t="s">
        <v>148</v>
      </c>
      <c r="E62" s="24" t="s">
        <v>146</v>
      </c>
      <c r="F62" s="24">
        <v>2023</v>
      </c>
      <c r="G62" s="27">
        <v>43735</v>
      </c>
      <c r="H62" s="27"/>
      <c r="I62" s="24" t="s">
        <v>147</v>
      </c>
      <c r="J62" s="24" t="s">
        <v>213</v>
      </c>
      <c r="K62" s="24" t="b">
        <v>0</v>
      </c>
      <c r="L62" s="24" t="b">
        <v>1</v>
      </c>
      <c r="M62" s="24"/>
      <c r="N62" s="24" t="b">
        <v>0</v>
      </c>
      <c r="O62" s="24" t="b">
        <v>0</v>
      </c>
      <c r="P62" s="24" t="b">
        <v>1</v>
      </c>
      <c r="Q62" s="24" t="b">
        <v>0</v>
      </c>
      <c r="R62" s="24" t="b">
        <v>0</v>
      </c>
      <c r="S62" s="24" t="b">
        <v>1</v>
      </c>
      <c r="T62" s="24" t="b">
        <v>1</v>
      </c>
      <c r="U62" s="24" t="b">
        <v>0</v>
      </c>
    </row>
    <row r="63" spans="1:21" x14ac:dyDescent="0.2">
      <c r="A63" s="24">
        <v>78067</v>
      </c>
      <c r="B63" s="24" t="s">
        <v>162</v>
      </c>
      <c r="C63" s="24" t="s">
        <v>163</v>
      </c>
      <c r="D63" s="24" t="s">
        <v>148</v>
      </c>
      <c r="E63" s="24" t="s">
        <v>164</v>
      </c>
      <c r="F63" s="24">
        <v>2023</v>
      </c>
      <c r="G63" s="27">
        <v>43644</v>
      </c>
      <c r="H63" s="27"/>
      <c r="I63" s="24" t="s">
        <v>355</v>
      </c>
      <c r="J63" s="24" t="s">
        <v>213</v>
      </c>
      <c r="K63" s="24" t="b">
        <v>0</v>
      </c>
      <c r="L63" s="24" t="b">
        <v>1</v>
      </c>
      <c r="M63" s="24"/>
      <c r="N63" s="24" t="b">
        <v>0</v>
      </c>
      <c r="O63" s="24" t="b">
        <v>0</v>
      </c>
      <c r="P63" s="24" t="b">
        <v>0</v>
      </c>
      <c r="Q63" s="24" t="b">
        <v>0</v>
      </c>
      <c r="R63" s="24" t="b">
        <v>0</v>
      </c>
      <c r="S63" s="24" t="b">
        <v>1</v>
      </c>
      <c r="T63" s="24" t="b">
        <v>0</v>
      </c>
      <c r="U63" s="24" t="b">
        <v>0</v>
      </c>
    </row>
    <row r="64" spans="1:21" x14ac:dyDescent="0.2">
      <c r="A64" s="24">
        <v>78243</v>
      </c>
      <c r="B64" s="24" t="s">
        <v>385</v>
      </c>
      <c r="C64" s="24" t="s">
        <v>384</v>
      </c>
      <c r="D64" s="24" t="s">
        <v>210</v>
      </c>
      <c r="E64" s="24" t="s">
        <v>383</v>
      </c>
      <c r="F64" s="24">
        <v>2023</v>
      </c>
      <c r="G64" s="27">
        <v>44504</v>
      </c>
      <c r="H64" s="27"/>
      <c r="I64" s="24" t="s">
        <v>382</v>
      </c>
      <c r="J64" s="24" t="s">
        <v>213</v>
      </c>
      <c r="K64" s="24" t="b">
        <v>1</v>
      </c>
      <c r="L64" s="24" t="b">
        <v>1</v>
      </c>
      <c r="M64" s="24"/>
      <c r="N64" s="24" t="b">
        <v>0</v>
      </c>
      <c r="O64" s="24" t="b">
        <v>0</v>
      </c>
      <c r="P64" s="24" t="b">
        <v>1</v>
      </c>
      <c r="Q64" s="24" t="b">
        <v>1</v>
      </c>
      <c r="R64" s="24" t="b">
        <v>0</v>
      </c>
      <c r="S64" s="24" t="b">
        <v>1</v>
      </c>
      <c r="T64" s="24" t="b">
        <v>1</v>
      </c>
      <c r="U64" s="24" t="b">
        <v>0</v>
      </c>
    </row>
    <row r="65" spans="1:21" x14ac:dyDescent="0.2">
      <c r="A65" s="24">
        <v>80875</v>
      </c>
      <c r="B65" s="24" t="s">
        <v>4003</v>
      </c>
      <c r="C65" s="24" t="s">
        <v>4004</v>
      </c>
      <c r="D65" s="24" t="s">
        <v>210</v>
      </c>
      <c r="E65" s="24" t="s">
        <v>2469</v>
      </c>
      <c r="F65" s="24">
        <v>2023</v>
      </c>
      <c r="G65" s="27">
        <v>44953</v>
      </c>
      <c r="H65" s="27"/>
      <c r="I65" s="24" t="s">
        <v>390</v>
      </c>
      <c r="J65" s="24" t="s">
        <v>354</v>
      </c>
      <c r="K65" s="24" t="b">
        <v>1</v>
      </c>
      <c r="L65" s="24" t="b">
        <v>0</v>
      </c>
      <c r="M65" s="24"/>
      <c r="N65" s="24" t="b">
        <v>1</v>
      </c>
      <c r="O65" s="24" t="b">
        <v>0</v>
      </c>
      <c r="P65" s="24" t="b">
        <v>0</v>
      </c>
      <c r="Q65" s="24" t="b">
        <v>0</v>
      </c>
      <c r="R65" s="24" t="b">
        <v>0</v>
      </c>
      <c r="S65" s="24" t="b">
        <v>1</v>
      </c>
      <c r="T65" s="24" t="b">
        <v>1</v>
      </c>
      <c r="U65" s="24" t="b">
        <v>0</v>
      </c>
    </row>
    <row r="66" spans="1:21" x14ac:dyDescent="0.2">
      <c r="A66" s="24">
        <v>80197</v>
      </c>
      <c r="B66" s="24" t="s">
        <v>387</v>
      </c>
      <c r="C66" s="24" t="s">
        <v>386</v>
      </c>
      <c r="D66" s="24" t="s">
        <v>210</v>
      </c>
      <c r="E66" s="24" t="s">
        <v>22</v>
      </c>
      <c r="F66" s="24">
        <v>2023</v>
      </c>
      <c r="G66" s="27">
        <v>44756</v>
      </c>
      <c r="H66" s="27"/>
      <c r="I66" s="24" t="s">
        <v>23</v>
      </c>
      <c r="J66" s="24" t="s">
        <v>354</v>
      </c>
      <c r="K66" s="24" t="b">
        <v>1</v>
      </c>
      <c r="L66" s="24" t="b">
        <v>0</v>
      </c>
      <c r="M66" s="24"/>
      <c r="N66" s="24" t="b">
        <v>1</v>
      </c>
      <c r="O66" s="24" t="b">
        <v>0</v>
      </c>
      <c r="P66" s="24" t="b">
        <v>0</v>
      </c>
      <c r="Q66" s="24" t="b">
        <v>0</v>
      </c>
      <c r="R66" s="24" t="b">
        <v>0</v>
      </c>
      <c r="S66" s="24" t="b">
        <v>1</v>
      </c>
      <c r="T66" s="24" t="b">
        <v>1</v>
      </c>
      <c r="U66" s="24" t="b">
        <v>0</v>
      </c>
    </row>
    <row r="67" spans="1:21" x14ac:dyDescent="0.2">
      <c r="A67" s="24">
        <v>80753</v>
      </c>
      <c r="B67" s="24" t="s">
        <v>4005</v>
      </c>
      <c r="C67" s="24" t="s">
        <v>4006</v>
      </c>
      <c r="D67" s="24" t="s">
        <v>210</v>
      </c>
      <c r="E67" s="24" t="s">
        <v>381</v>
      </c>
      <c r="F67" s="24">
        <v>2023</v>
      </c>
      <c r="G67" s="27">
        <v>44910</v>
      </c>
      <c r="H67" s="27"/>
      <c r="I67" s="24" t="s">
        <v>41</v>
      </c>
      <c r="J67" s="24" t="s">
        <v>213</v>
      </c>
      <c r="K67" s="24" t="b">
        <v>1</v>
      </c>
      <c r="L67" s="24" t="b">
        <v>1</v>
      </c>
      <c r="M67" s="24"/>
      <c r="N67" s="24" t="b">
        <v>0</v>
      </c>
      <c r="O67" s="24" t="b">
        <v>0</v>
      </c>
      <c r="P67" s="24" t="b">
        <v>1</v>
      </c>
      <c r="Q67" s="24" t="b">
        <v>1</v>
      </c>
      <c r="R67" s="24" t="b">
        <v>0</v>
      </c>
      <c r="S67" s="24" t="b">
        <v>1</v>
      </c>
      <c r="T67" s="24" t="b">
        <v>1</v>
      </c>
      <c r="U67" s="24" t="b">
        <v>0</v>
      </c>
    </row>
    <row r="68" spans="1:21" x14ac:dyDescent="0.2">
      <c r="A68" s="24">
        <v>80406</v>
      </c>
      <c r="B68" s="24" t="s">
        <v>4007</v>
      </c>
      <c r="C68" s="24" t="s">
        <v>4008</v>
      </c>
      <c r="D68" s="24" t="s">
        <v>210</v>
      </c>
      <c r="E68" s="24" t="s">
        <v>146</v>
      </c>
      <c r="F68" s="24">
        <v>2023</v>
      </c>
      <c r="G68" s="27">
        <v>45085</v>
      </c>
      <c r="H68" s="27"/>
      <c r="I68" s="24" t="s">
        <v>147</v>
      </c>
      <c r="J68" s="24" t="s">
        <v>354</v>
      </c>
      <c r="K68" s="24" t="b">
        <v>1</v>
      </c>
      <c r="L68" s="24" t="b">
        <v>0</v>
      </c>
      <c r="M68" s="24"/>
      <c r="N68" s="24" t="b">
        <v>1</v>
      </c>
      <c r="O68" s="24" t="b">
        <v>0</v>
      </c>
      <c r="P68" s="24" t="b">
        <v>0</v>
      </c>
      <c r="Q68" s="24" t="b">
        <v>0</v>
      </c>
      <c r="R68" s="24" t="b">
        <v>0</v>
      </c>
      <c r="S68" s="24" t="b">
        <v>1</v>
      </c>
      <c r="T68" s="24" t="b">
        <v>1</v>
      </c>
      <c r="U68" s="24" t="b">
        <v>0</v>
      </c>
    </row>
    <row r="69" spans="1:21" x14ac:dyDescent="0.2">
      <c r="A69" s="24">
        <v>79201</v>
      </c>
      <c r="B69" s="24" t="s">
        <v>209</v>
      </c>
      <c r="C69" s="24" t="s">
        <v>208</v>
      </c>
      <c r="D69" s="24" t="s">
        <v>210</v>
      </c>
      <c r="E69" s="24" t="s">
        <v>381</v>
      </c>
      <c r="F69" s="24">
        <v>2023</v>
      </c>
      <c r="G69" s="27">
        <v>44405</v>
      </c>
      <c r="H69" s="27"/>
      <c r="I69" s="24" t="s">
        <v>41</v>
      </c>
      <c r="J69" s="24" t="s">
        <v>213</v>
      </c>
      <c r="K69" s="24" t="b">
        <v>1</v>
      </c>
      <c r="L69" s="24" t="b">
        <v>1</v>
      </c>
      <c r="M69" s="24"/>
      <c r="N69" s="24" t="b">
        <v>0</v>
      </c>
      <c r="O69" s="24" t="b">
        <v>0</v>
      </c>
      <c r="P69" s="24" t="b">
        <v>1</v>
      </c>
      <c r="Q69" s="24" t="b">
        <v>1</v>
      </c>
      <c r="R69" s="24" t="b">
        <v>0</v>
      </c>
      <c r="S69" s="24" t="b">
        <v>1</v>
      </c>
      <c r="T69" s="24" t="b">
        <v>1</v>
      </c>
      <c r="U69" s="24" t="b">
        <v>0</v>
      </c>
    </row>
    <row r="70" spans="1:21" x14ac:dyDescent="0.2">
      <c r="A70" s="24">
        <v>81051</v>
      </c>
      <c r="B70" s="24" t="s">
        <v>4009</v>
      </c>
      <c r="C70" s="24" t="s">
        <v>4010</v>
      </c>
      <c r="D70" s="24" t="s">
        <v>210</v>
      </c>
      <c r="E70" s="24" t="s">
        <v>47</v>
      </c>
      <c r="F70" s="24">
        <v>2023</v>
      </c>
      <c r="G70" s="27">
        <v>45006</v>
      </c>
      <c r="H70" s="27"/>
      <c r="I70" s="24" t="s">
        <v>48</v>
      </c>
      <c r="J70" s="24" t="s">
        <v>354</v>
      </c>
      <c r="K70" s="24" t="b">
        <v>1</v>
      </c>
      <c r="L70" s="24" t="b">
        <v>0</v>
      </c>
      <c r="M70" s="24"/>
      <c r="N70" s="24" t="b">
        <v>1</v>
      </c>
      <c r="O70" s="24" t="b">
        <v>0</v>
      </c>
      <c r="P70" s="24" t="b">
        <v>0</v>
      </c>
      <c r="Q70" s="24" t="b">
        <v>0</v>
      </c>
      <c r="R70" s="24" t="b">
        <v>0</v>
      </c>
      <c r="S70" s="24" t="b">
        <v>1</v>
      </c>
      <c r="T70" s="24" t="b">
        <v>1</v>
      </c>
      <c r="U70" s="24" t="b">
        <v>0</v>
      </c>
    </row>
    <row r="71" spans="1:21" x14ac:dyDescent="0.2">
      <c r="A71" s="24">
        <v>80495</v>
      </c>
      <c r="B71" s="24" t="s">
        <v>4011</v>
      </c>
      <c r="C71" s="24" t="s">
        <v>4012</v>
      </c>
      <c r="D71" s="24" t="s">
        <v>210</v>
      </c>
      <c r="E71" s="24" t="s">
        <v>4013</v>
      </c>
      <c r="F71" s="24">
        <v>2023</v>
      </c>
      <c r="G71" s="27">
        <v>44925</v>
      </c>
      <c r="H71" s="27"/>
      <c r="I71" s="24" t="s">
        <v>41</v>
      </c>
      <c r="J71" s="24" t="s">
        <v>354</v>
      </c>
      <c r="K71" s="24" t="b">
        <v>1</v>
      </c>
      <c r="L71" s="24" t="b">
        <v>0</v>
      </c>
      <c r="M71" s="24"/>
      <c r="N71" s="24" t="b">
        <v>1</v>
      </c>
      <c r="O71" s="24" t="b">
        <v>0</v>
      </c>
      <c r="P71" s="24" t="b">
        <v>0</v>
      </c>
      <c r="Q71" s="24" t="b">
        <v>0</v>
      </c>
      <c r="R71" s="24" t="b">
        <v>0</v>
      </c>
      <c r="S71" s="24" t="b">
        <v>1</v>
      </c>
      <c r="T71" s="24" t="b">
        <v>1</v>
      </c>
      <c r="U71" s="24" t="b">
        <v>0</v>
      </c>
    </row>
    <row r="72" spans="1:21" x14ac:dyDescent="0.2">
      <c r="A72" s="24">
        <v>81046</v>
      </c>
      <c r="B72" s="24" t="s">
        <v>379</v>
      </c>
      <c r="C72" s="24" t="s">
        <v>378</v>
      </c>
      <c r="D72" s="24" t="s">
        <v>210</v>
      </c>
      <c r="E72" s="24" t="s">
        <v>377</v>
      </c>
      <c r="F72" s="24">
        <v>2023</v>
      </c>
      <c r="G72" s="27">
        <v>44834</v>
      </c>
      <c r="H72" s="27"/>
      <c r="I72" s="24" t="s">
        <v>375</v>
      </c>
      <c r="J72" s="24" t="s">
        <v>354</v>
      </c>
      <c r="K72" s="24" t="b">
        <v>1</v>
      </c>
      <c r="L72" s="24" t="b">
        <v>0</v>
      </c>
      <c r="M72" s="24"/>
      <c r="N72" s="24" t="b">
        <v>1</v>
      </c>
      <c r="O72" s="24" t="b">
        <v>0</v>
      </c>
      <c r="P72" s="24" t="b">
        <v>0</v>
      </c>
      <c r="Q72" s="24" t="b">
        <v>0</v>
      </c>
      <c r="R72" s="24" t="b">
        <v>0</v>
      </c>
      <c r="S72" s="24" t="b">
        <v>1</v>
      </c>
      <c r="T72" s="24" t="b">
        <v>1</v>
      </c>
      <c r="U72" s="24" t="b">
        <v>0</v>
      </c>
    </row>
    <row r="73" spans="1:21" x14ac:dyDescent="0.2">
      <c r="A73" s="24">
        <v>78170</v>
      </c>
      <c r="B73" s="24" t="s">
        <v>374</v>
      </c>
      <c r="C73" s="24" t="s">
        <v>373</v>
      </c>
      <c r="D73" s="24" t="s">
        <v>210</v>
      </c>
      <c r="E73" s="24" t="s">
        <v>372</v>
      </c>
      <c r="F73" s="24">
        <v>2023</v>
      </c>
      <c r="G73" s="27">
        <v>44545</v>
      </c>
      <c r="H73" s="27"/>
      <c r="I73" s="24" t="s">
        <v>371</v>
      </c>
      <c r="J73" s="24" t="s">
        <v>213</v>
      </c>
      <c r="K73" s="24" t="b">
        <v>1</v>
      </c>
      <c r="L73" s="24" t="b">
        <v>1</v>
      </c>
      <c r="M73" s="24"/>
      <c r="N73" s="24" t="b">
        <v>0</v>
      </c>
      <c r="O73" s="24" t="b">
        <v>0</v>
      </c>
      <c r="P73" s="24" t="b">
        <v>1</v>
      </c>
      <c r="Q73" s="24" t="b">
        <v>1</v>
      </c>
      <c r="R73" s="24" t="b">
        <v>0</v>
      </c>
      <c r="S73" s="24" t="b">
        <v>1</v>
      </c>
      <c r="T73" s="24" t="b">
        <v>1</v>
      </c>
      <c r="U73" s="24" t="b">
        <v>0</v>
      </c>
    </row>
    <row r="74" spans="1:21" x14ac:dyDescent="0.2">
      <c r="A74" s="24">
        <v>64443</v>
      </c>
      <c r="B74" s="24" t="s">
        <v>218</v>
      </c>
      <c r="C74" s="24" t="s">
        <v>217</v>
      </c>
      <c r="D74" s="24" t="s">
        <v>219</v>
      </c>
      <c r="E74" s="24" t="s">
        <v>216</v>
      </c>
      <c r="F74" s="24">
        <v>2023</v>
      </c>
      <c r="G74" s="27">
        <v>40452</v>
      </c>
      <c r="H74" s="27">
        <v>45107</v>
      </c>
      <c r="I74" s="24" t="s">
        <v>52</v>
      </c>
      <c r="J74" s="24" t="s">
        <v>354</v>
      </c>
      <c r="K74" s="24" t="b">
        <v>0</v>
      </c>
      <c r="L74" s="24" t="b">
        <v>0</v>
      </c>
      <c r="M74" s="24"/>
      <c r="N74" s="24" t="b">
        <v>0</v>
      </c>
      <c r="O74" s="24" t="b">
        <v>0</v>
      </c>
      <c r="P74" s="24" t="b">
        <v>0</v>
      </c>
      <c r="Q74" s="24" t="b">
        <v>0</v>
      </c>
      <c r="R74" s="24" t="b">
        <v>0</v>
      </c>
      <c r="S74" s="24" t="b">
        <v>1</v>
      </c>
      <c r="T74" s="24" t="b">
        <v>1</v>
      </c>
      <c r="U74" s="24" t="b">
        <v>0</v>
      </c>
    </row>
    <row r="75" spans="1:21" x14ac:dyDescent="0.2">
      <c r="E75" s="22"/>
      <c r="F75" s="23"/>
      <c r="G75" s="23"/>
      <c r="H75" s="23"/>
      <c r="I75" s="22"/>
      <c r="J75" s="22"/>
      <c r="K75" s="22"/>
      <c r="L75" s="22"/>
      <c r="M75" s="22"/>
      <c r="N75" s="22"/>
      <c r="O75" s="22"/>
      <c r="P75" s="22"/>
      <c r="Q75" s="22"/>
      <c r="R75" s="22"/>
      <c r="S75" s="22"/>
      <c r="T75" s="22"/>
    </row>
    <row r="76" spans="1:21" x14ac:dyDescent="0.2">
      <c r="E76" s="22"/>
      <c r="F76" s="23"/>
      <c r="G76" s="23"/>
      <c r="H76" s="23"/>
      <c r="I76" s="22"/>
      <c r="J76" s="22"/>
      <c r="K76" s="22"/>
      <c r="L76" s="22"/>
      <c r="M76" s="22"/>
      <c r="N76" s="22"/>
      <c r="O76" s="22"/>
      <c r="P76" s="22"/>
      <c r="Q76" s="22"/>
      <c r="R76" s="22"/>
      <c r="S76" s="22"/>
      <c r="T76" s="22"/>
    </row>
    <row r="77" spans="1:21" x14ac:dyDescent="0.2">
      <c r="E77" s="22"/>
      <c r="F77" s="23"/>
      <c r="G77" s="23"/>
      <c r="H77" s="23"/>
      <c r="I77" s="22"/>
      <c r="J77" s="22"/>
      <c r="K77" s="22"/>
      <c r="L77" s="22"/>
      <c r="M77" s="22"/>
      <c r="N77" s="22"/>
      <c r="O77" s="22"/>
      <c r="P77" s="22"/>
      <c r="Q77" s="22"/>
      <c r="R77" s="22"/>
      <c r="S77" s="22"/>
      <c r="T77" s="22"/>
    </row>
    <row r="78" spans="1:21" x14ac:dyDescent="0.2">
      <c r="E78" s="22"/>
      <c r="F78" s="23"/>
      <c r="G78" s="23"/>
      <c r="H78" s="23"/>
      <c r="I78" s="22"/>
      <c r="J78" s="22"/>
      <c r="K78" s="22"/>
      <c r="L78" s="22"/>
      <c r="M78" s="22"/>
      <c r="N78" s="22"/>
      <c r="O78" s="22"/>
      <c r="P78" s="22"/>
      <c r="Q78" s="22"/>
      <c r="R78" s="22"/>
      <c r="S78" s="22"/>
      <c r="T78" s="22"/>
    </row>
    <row r="79" spans="1:21" x14ac:dyDescent="0.2">
      <c r="E79" s="22"/>
      <c r="F79" s="23"/>
      <c r="G79" s="23"/>
      <c r="H79" s="23"/>
      <c r="I79" s="22"/>
      <c r="J79" s="22"/>
      <c r="K79" s="22"/>
      <c r="L79" s="22"/>
      <c r="M79" s="22"/>
      <c r="N79" s="22"/>
      <c r="O79" s="22"/>
      <c r="P79" s="22"/>
      <c r="Q79" s="22"/>
      <c r="R79" s="22"/>
      <c r="S79" s="22"/>
      <c r="T79" s="22"/>
    </row>
    <row r="80" spans="1:21" x14ac:dyDescent="0.2">
      <c r="E80" s="22"/>
      <c r="F80" s="23"/>
      <c r="G80" s="23"/>
      <c r="H80" s="23"/>
      <c r="I80" s="22"/>
      <c r="J80" s="22"/>
      <c r="K80" s="22"/>
      <c r="L80" s="22"/>
      <c r="M80" s="22"/>
      <c r="N80" s="22"/>
      <c r="O80" s="22"/>
      <c r="P80" s="22"/>
      <c r="Q80" s="22"/>
      <c r="R80" s="22"/>
      <c r="S80" s="22"/>
      <c r="T80" s="22"/>
    </row>
    <row r="81" spans="5:20" x14ac:dyDescent="0.2">
      <c r="E81" s="22"/>
      <c r="F81" s="23"/>
      <c r="G81" s="23"/>
      <c r="H81" s="23"/>
      <c r="I81" s="22"/>
      <c r="J81" s="22"/>
      <c r="K81" s="22"/>
      <c r="L81" s="22"/>
      <c r="M81" s="22"/>
      <c r="N81" s="22"/>
      <c r="O81" s="22"/>
      <c r="P81" s="22"/>
      <c r="Q81" s="22"/>
      <c r="R81" s="22"/>
      <c r="S81" s="22"/>
      <c r="T81" s="22"/>
    </row>
    <row r="82" spans="5:20" x14ac:dyDescent="0.2">
      <c r="E82" s="22"/>
      <c r="F82" s="23"/>
      <c r="G82" s="23"/>
      <c r="H82" s="23"/>
      <c r="I82" s="22"/>
      <c r="J82" s="22"/>
      <c r="K82" s="22"/>
      <c r="L82" s="22"/>
      <c r="M82" s="22"/>
      <c r="N82" s="22"/>
      <c r="O82" s="22"/>
      <c r="P82" s="22"/>
      <c r="Q82" s="22"/>
      <c r="R82" s="22"/>
      <c r="S82" s="22"/>
      <c r="T82" s="22"/>
    </row>
    <row r="83" spans="5:20" x14ac:dyDescent="0.2">
      <c r="E83" s="22"/>
      <c r="F83" s="23"/>
      <c r="G83" s="23"/>
      <c r="H83" s="23"/>
      <c r="I83" s="22"/>
      <c r="J83" s="22"/>
      <c r="K83" s="22"/>
      <c r="L83" s="22"/>
      <c r="M83" s="22"/>
      <c r="N83" s="22"/>
      <c r="O83" s="22"/>
      <c r="P83" s="22"/>
      <c r="Q83" s="22"/>
      <c r="R83" s="22"/>
      <c r="S83" s="22"/>
      <c r="T83" s="22"/>
    </row>
    <row r="84" spans="5:20" x14ac:dyDescent="0.2">
      <c r="E84" s="22"/>
      <c r="F84" s="23"/>
      <c r="G84" s="23"/>
      <c r="H84" s="23"/>
      <c r="I84" s="22"/>
      <c r="J84" s="22"/>
      <c r="K84" s="22"/>
      <c r="L84" s="22"/>
      <c r="M84" s="22"/>
      <c r="N84" s="22"/>
      <c r="O84" s="22"/>
      <c r="P84" s="22"/>
      <c r="Q84" s="22"/>
      <c r="R84" s="22"/>
      <c r="S84" s="22"/>
      <c r="T84" s="22"/>
    </row>
    <row r="85" spans="5:20" x14ac:dyDescent="0.2">
      <c r="E85" s="22"/>
      <c r="F85" s="23"/>
      <c r="G85" s="23"/>
      <c r="H85" s="23"/>
      <c r="I85" s="22"/>
      <c r="J85" s="22"/>
      <c r="K85" s="22"/>
      <c r="L85" s="22"/>
      <c r="M85" s="22"/>
      <c r="N85" s="22"/>
      <c r="O85" s="22"/>
      <c r="P85" s="22"/>
      <c r="Q85" s="22"/>
      <c r="R85" s="22"/>
      <c r="S85" s="22"/>
      <c r="T85" s="22"/>
    </row>
    <row r="86" spans="5:20" x14ac:dyDescent="0.2">
      <c r="E86" s="22"/>
      <c r="F86" s="23"/>
      <c r="G86" s="23"/>
      <c r="H86" s="23"/>
      <c r="I86" s="22"/>
      <c r="J86" s="22"/>
      <c r="K86" s="22"/>
      <c r="L86" s="22"/>
      <c r="M86" s="22"/>
      <c r="N86" s="22"/>
      <c r="O86" s="22"/>
      <c r="P86" s="22"/>
      <c r="Q86" s="22"/>
      <c r="R86" s="22"/>
      <c r="S86" s="22"/>
      <c r="T86" s="22"/>
    </row>
    <row r="87" spans="5:20" x14ac:dyDescent="0.2">
      <c r="E87" s="22"/>
      <c r="F87" s="23"/>
      <c r="G87" s="23"/>
      <c r="H87" s="23"/>
      <c r="I87" s="22"/>
      <c r="J87" s="22"/>
      <c r="K87" s="22"/>
      <c r="L87" s="22"/>
      <c r="M87" s="22"/>
      <c r="N87" s="22"/>
      <c r="O87" s="22"/>
      <c r="P87" s="22"/>
      <c r="Q87" s="22"/>
      <c r="R87" s="22"/>
      <c r="S87" s="22"/>
      <c r="T87" s="22"/>
    </row>
    <row r="88" spans="5:20" x14ac:dyDescent="0.2">
      <c r="E88" s="22"/>
      <c r="F88" s="23"/>
      <c r="G88" s="23"/>
      <c r="H88" s="23"/>
      <c r="I88" s="22"/>
      <c r="J88" s="22"/>
      <c r="K88" s="22"/>
      <c r="L88" s="22"/>
      <c r="M88" s="22"/>
      <c r="N88" s="22"/>
      <c r="O88" s="22"/>
      <c r="P88" s="22"/>
      <c r="Q88" s="22"/>
      <c r="R88" s="22"/>
      <c r="S88" s="22"/>
      <c r="T88" s="22"/>
    </row>
    <row r="89" spans="5:20" x14ac:dyDescent="0.2">
      <c r="E89" s="22"/>
      <c r="F89" s="23"/>
      <c r="G89" s="23"/>
      <c r="H89" s="23"/>
      <c r="I89" s="22"/>
      <c r="J89" s="22"/>
      <c r="K89" s="22"/>
      <c r="L89" s="22"/>
      <c r="M89" s="22"/>
      <c r="N89" s="22"/>
      <c r="O89" s="22"/>
      <c r="P89" s="22"/>
      <c r="Q89" s="22"/>
      <c r="R89" s="22"/>
      <c r="S89" s="22"/>
      <c r="T89" s="22"/>
    </row>
    <row r="90" spans="5:20" x14ac:dyDescent="0.2">
      <c r="E90" s="22"/>
      <c r="F90" s="23"/>
      <c r="G90" s="23"/>
      <c r="H90" s="23"/>
      <c r="I90" s="22"/>
      <c r="J90" s="22"/>
      <c r="K90" s="22"/>
      <c r="L90" s="22"/>
      <c r="M90" s="22"/>
      <c r="N90" s="22"/>
      <c r="O90" s="22"/>
      <c r="P90" s="22"/>
      <c r="Q90" s="22"/>
      <c r="R90" s="22"/>
      <c r="S90" s="22"/>
      <c r="T90" s="22"/>
    </row>
    <row r="91" spans="5:20" x14ac:dyDescent="0.2">
      <c r="E91" s="22"/>
      <c r="F91" s="23"/>
      <c r="G91" s="23"/>
      <c r="H91" s="23"/>
      <c r="I91" s="22"/>
      <c r="J91" s="22"/>
      <c r="K91" s="22"/>
      <c r="L91" s="22"/>
      <c r="M91" s="22"/>
      <c r="N91" s="22"/>
      <c r="O91" s="22"/>
      <c r="P91" s="22"/>
      <c r="Q91" s="22"/>
      <c r="R91" s="22"/>
      <c r="S91" s="22"/>
      <c r="T91" s="22"/>
    </row>
  </sheetData>
  <autoFilter ref="A2:U70" xr:uid="{00000000-0001-0000-0000-000000000000}"/>
  <sortState xmlns:xlrd2="http://schemas.microsoft.com/office/spreadsheetml/2017/richdata2" ref="A3:U70">
    <sortCondition ref="D3:D70"/>
    <sortCondition ref="A3:A70"/>
  </sortState>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D966D-533E-404F-B832-2D18F483423F}">
  <dimension ref="A1:X1710"/>
  <sheetViews>
    <sheetView workbookViewId="0">
      <selection activeCell="A1655" sqref="A1655"/>
    </sheetView>
  </sheetViews>
  <sheetFormatPr defaultRowHeight="12.75" x14ac:dyDescent="0.2"/>
  <cols>
    <col min="1" max="1" width="9.140625" style="35"/>
    <col min="2" max="3" width="9.28515625" style="35" bestFit="1" customWidth="1"/>
    <col min="4" max="9" width="9.140625" style="35"/>
    <col min="10" max="12" width="10.42578125" style="40" bestFit="1" customWidth="1"/>
    <col min="13" max="13" width="9.28515625" style="40" bestFit="1" customWidth="1"/>
    <col min="14" max="14" width="9.140625" style="40"/>
    <col min="15" max="17" width="9.28515625" style="40" bestFit="1" customWidth="1"/>
    <col min="18" max="18" width="9.140625" style="40"/>
    <col min="19" max="16384" width="9.140625" style="35"/>
  </cols>
  <sheetData>
    <row r="1" spans="1:24" s="38" customFormat="1" ht="51" x14ac:dyDescent="0.2">
      <c r="A1" s="39" t="s">
        <v>3987</v>
      </c>
      <c r="B1" s="39" t="s">
        <v>4653</v>
      </c>
      <c r="C1" s="39" t="s">
        <v>3986</v>
      </c>
      <c r="D1" s="39" t="s">
        <v>3985</v>
      </c>
      <c r="E1" s="39" t="s">
        <v>3984</v>
      </c>
      <c r="F1" s="39" t="s">
        <v>3983</v>
      </c>
      <c r="G1" s="39" t="s">
        <v>3982</v>
      </c>
      <c r="H1" s="39" t="s">
        <v>3981</v>
      </c>
      <c r="I1" s="39" t="s">
        <v>186</v>
      </c>
      <c r="J1" s="39" t="s">
        <v>3980</v>
      </c>
      <c r="K1" s="39" t="s">
        <v>4652</v>
      </c>
      <c r="L1" s="39" t="s">
        <v>4651</v>
      </c>
      <c r="M1" s="39" t="s">
        <v>4650</v>
      </c>
      <c r="N1" s="39" t="s">
        <v>4649</v>
      </c>
      <c r="O1" s="39" t="s">
        <v>4648</v>
      </c>
      <c r="P1" s="39" t="s">
        <v>4647</v>
      </c>
      <c r="Q1" s="39" t="s">
        <v>4646</v>
      </c>
      <c r="R1" s="39" t="s">
        <v>4645</v>
      </c>
      <c r="S1" s="39" t="s">
        <v>4644</v>
      </c>
      <c r="T1" s="39" t="s">
        <v>4643</v>
      </c>
      <c r="U1" s="39" t="s">
        <v>4642</v>
      </c>
      <c r="V1" s="39" t="s">
        <v>4641</v>
      </c>
      <c r="W1" s="39" t="s">
        <v>4640</v>
      </c>
      <c r="X1" s="39" t="s">
        <v>4639</v>
      </c>
    </row>
    <row r="2" spans="1:24" x14ac:dyDescent="0.2">
      <c r="A2" s="35" t="s">
        <v>3970</v>
      </c>
      <c r="B2" s="36">
        <v>78616</v>
      </c>
      <c r="C2" s="37">
        <v>0.42399999999999999</v>
      </c>
      <c r="D2" s="35" t="s">
        <v>1494</v>
      </c>
      <c r="E2" s="35" t="s">
        <v>1493</v>
      </c>
      <c r="F2" s="35" t="s">
        <v>1492</v>
      </c>
      <c r="G2" s="35" t="s">
        <v>281</v>
      </c>
      <c r="H2" s="35" t="s">
        <v>227</v>
      </c>
      <c r="I2" s="35" t="s">
        <v>1491</v>
      </c>
      <c r="J2" s="42">
        <v>43636</v>
      </c>
      <c r="L2" s="42">
        <v>44204</v>
      </c>
      <c r="M2" s="41">
        <v>2035</v>
      </c>
      <c r="N2" s="40" t="s">
        <v>212</v>
      </c>
      <c r="O2" s="41">
        <v>2021</v>
      </c>
      <c r="P2" s="41">
        <v>2021</v>
      </c>
      <c r="Q2" s="41">
        <v>2021</v>
      </c>
      <c r="R2" s="40" t="s">
        <v>212</v>
      </c>
      <c r="U2" s="35" t="s">
        <v>212</v>
      </c>
      <c r="W2" s="35" t="s">
        <v>4017</v>
      </c>
    </row>
    <row r="3" spans="1:24" x14ac:dyDescent="0.2">
      <c r="A3" s="35" t="s">
        <v>3970</v>
      </c>
      <c r="B3" s="36">
        <v>78735</v>
      </c>
      <c r="C3" s="37">
        <v>1</v>
      </c>
      <c r="D3" s="35" t="s">
        <v>3978</v>
      </c>
      <c r="E3" s="35" t="s">
        <v>3977</v>
      </c>
      <c r="F3" s="35" t="s">
        <v>3248</v>
      </c>
      <c r="G3" s="35" t="s">
        <v>281</v>
      </c>
      <c r="H3" s="35" t="s">
        <v>227</v>
      </c>
      <c r="I3" s="35" t="s">
        <v>1458</v>
      </c>
      <c r="J3" s="42">
        <v>43403</v>
      </c>
      <c r="L3" s="42">
        <v>44315</v>
      </c>
      <c r="M3" s="41">
        <v>2035</v>
      </c>
      <c r="N3" s="40" t="s">
        <v>212</v>
      </c>
      <c r="O3" s="41">
        <v>2021</v>
      </c>
      <c r="P3" s="41"/>
      <c r="Q3" s="41">
        <v>2018</v>
      </c>
      <c r="R3" s="40" t="s">
        <v>4017</v>
      </c>
      <c r="U3" s="35" t="s">
        <v>4017</v>
      </c>
      <c r="W3" s="35" t="s">
        <v>4017</v>
      </c>
    </row>
    <row r="4" spans="1:24" x14ac:dyDescent="0.2">
      <c r="A4" s="35" t="s">
        <v>3970</v>
      </c>
      <c r="B4" s="36">
        <v>79137</v>
      </c>
      <c r="C4" s="37">
        <v>0.53249999999999997</v>
      </c>
      <c r="D4" s="35" t="s">
        <v>3964</v>
      </c>
      <c r="E4" s="35" t="s">
        <v>3963</v>
      </c>
      <c r="F4" s="35" t="s">
        <v>1400</v>
      </c>
      <c r="G4" s="35" t="s">
        <v>281</v>
      </c>
      <c r="H4" s="35" t="s">
        <v>227</v>
      </c>
      <c r="I4" s="35" t="s">
        <v>100</v>
      </c>
      <c r="J4" s="42">
        <v>43893</v>
      </c>
      <c r="L4" s="42">
        <v>44668</v>
      </c>
      <c r="M4" s="41">
        <v>2036</v>
      </c>
      <c r="N4" s="40" t="s">
        <v>212</v>
      </c>
      <c r="O4" s="41">
        <v>2022</v>
      </c>
      <c r="P4" s="41">
        <v>2022</v>
      </c>
      <c r="Q4" s="41">
        <v>2022</v>
      </c>
      <c r="R4" s="40" t="s">
        <v>212</v>
      </c>
      <c r="U4" s="35" t="s">
        <v>4017</v>
      </c>
      <c r="W4" s="35" t="s">
        <v>4017</v>
      </c>
    </row>
    <row r="5" spans="1:24" x14ac:dyDescent="0.2">
      <c r="A5" s="35" t="s">
        <v>3970</v>
      </c>
      <c r="B5" s="36">
        <v>78536</v>
      </c>
      <c r="C5" s="37">
        <v>1</v>
      </c>
      <c r="D5" s="35" t="s">
        <v>3976</v>
      </c>
      <c r="E5" s="35" t="s">
        <v>3975</v>
      </c>
      <c r="F5" s="35" t="s">
        <v>3974</v>
      </c>
      <c r="G5" s="35" t="s">
        <v>262</v>
      </c>
      <c r="H5" s="35" t="s">
        <v>227</v>
      </c>
      <c r="I5" s="35" t="s">
        <v>1491</v>
      </c>
      <c r="J5" s="42">
        <v>43693</v>
      </c>
      <c r="L5" s="42">
        <v>44172</v>
      </c>
      <c r="M5" s="41">
        <v>2035</v>
      </c>
      <c r="N5" s="40" t="s">
        <v>212</v>
      </c>
      <c r="O5" s="41">
        <v>2020</v>
      </c>
      <c r="P5" s="41">
        <v>2020</v>
      </c>
      <c r="Q5" s="41">
        <v>2020</v>
      </c>
      <c r="R5" s="40" t="s">
        <v>212</v>
      </c>
      <c r="U5" s="35" t="s">
        <v>212</v>
      </c>
      <c r="W5" s="35" t="s">
        <v>4017</v>
      </c>
    </row>
    <row r="6" spans="1:24" x14ac:dyDescent="0.2">
      <c r="A6" s="35" t="s">
        <v>3970</v>
      </c>
      <c r="B6" s="36">
        <v>78148</v>
      </c>
      <c r="C6" s="37">
        <v>1</v>
      </c>
      <c r="D6" s="35" t="s">
        <v>3973</v>
      </c>
      <c r="E6" s="35" t="s">
        <v>3972</v>
      </c>
      <c r="F6" s="35" t="s">
        <v>3971</v>
      </c>
      <c r="G6" s="35" t="s">
        <v>281</v>
      </c>
      <c r="H6" s="35" t="s">
        <v>227</v>
      </c>
      <c r="I6" s="35" t="s">
        <v>232</v>
      </c>
      <c r="J6" s="42">
        <v>43228</v>
      </c>
      <c r="L6" s="42">
        <v>43641</v>
      </c>
      <c r="M6" s="41">
        <v>2033</v>
      </c>
      <c r="N6" s="40" t="s">
        <v>212</v>
      </c>
      <c r="O6" s="41">
        <v>2019</v>
      </c>
      <c r="P6" s="41"/>
      <c r="Q6" s="41">
        <v>2019</v>
      </c>
      <c r="R6" s="40" t="s">
        <v>4017</v>
      </c>
      <c r="U6" s="35" t="s">
        <v>4017</v>
      </c>
      <c r="W6" s="35" t="s">
        <v>4017</v>
      </c>
    </row>
    <row r="7" spans="1:24" x14ac:dyDescent="0.2">
      <c r="A7" s="35" t="s">
        <v>3970</v>
      </c>
      <c r="B7" s="36">
        <v>78554</v>
      </c>
      <c r="C7" s="37">
        <v>1</v>
      </c>
      <c r="D7" s="35" t="s">
        <v>3969</v>
      </c>
      <c r="E7" s="35" t="s">
        <v>3968</v>
      </c>
      <c r="F7" s="35" t="s">
        <v>3959</v>
      </c>
      <c r="G7" s="35" t="s">
        <v>262</v>
      </c>
      <c r="H7" s="35" t="s">
        <v>227</v>
      </c>
      <c r="I7" s="35" t="s">
        <v>232</v>
      </c>
      <c r="J7" s="42">
        <v>43313</v>
      </c>
      <c r="L7" s="42">
        <v>43727</v>
      </c>
      <c r="M7" s="41">
        <v>2033</v>
      </c>
      <c r="N7" s="40" t="s">
        <v>212</v>
      </c>
      <c r="O7" s="41">
        <v>2019</v>
      </c>
      <c r="P7" s="41"/>
      <c r="Q7" s="41">
        <v>2019</v>
      </c>
      <c r="R7" s="40" t="s">
        <v>4017</v>
      </c>
      <c r="U7" s="35" t="s">
        <v>4017</v>
      </c>
      <c r="W7" s="35" t="s">
        <v>4017</v>
      </c>
    </row>
    <row r="8" spans="1:24" x14ac:dyDescent="0.2">
      <c r="A8" s="35" t="s">
        <v>3970</v>
      </c>
      <c r="B8" s="36">
        <v>79232</v>
      </c>
      <c r="C8" s="37">
        <v>0.69350000000000001</v>
      </c>
      <c r="D8" s="35" t="s">
        <v>3967</v>
      </c>
      <c r="E8" s="35" t="s">
        <v>3966</v>
      </c>
      <c r="F8" s="35" t="s">
        <v>3965</v>
      </c>
      <c r="G8" s="35" t="s">
        <v>281</v>
      </c>
      <c r="H8" s="35" t="s">
        <v>227</v>
      </c>
      <c r="I8" s="35" t="s">
        <v>100</v>
      </c>
      <c r="J8" s="42">
        <v>43819</v>
      </c>
      <c r="L8" s="42">
        <v>44181</v>
      </c>
      <c r="M8" s="41">
        <v>2035</v>
      </c>
      <c r="N8" s="40" t="s">
        <v>212</v>
      </c>
      <c r="O8" s="41">
        <v>2020</v>
      </c>
      <c r="P8" s="41">
        <v>2020</v>
      </c>
      <c r="Q8" s="41">
        <v>2020</v>
      </c>
      <c r="R8" s="40" t="s">
        <v>212</v>
      </c>
      <c r="U8" s="35" t="s">
        <v>4017</v>
      </c>
      <c r="W8" s="35" t="s">
        <v>4017</v>
      </c>
    </row>
    <row r="9" spans="1:24" x14ac:dyDescent="0.2">
      <c r="A9" s="35" t="s">
        <v>3962</v>
      </c>
      <c r="B9" s="36">
        <v>79141</v>
      </c>
      <c r="C9" s="37">
        <v>0.93400000000000005</v>
      </c>
      <c r="D9" s="35" t="s">
        <v>3484</v>
      </c>
      <c r="E9" s="35" t="s">
        <v>3483</v>
      </c>
      <c r="F9" s="35" t="s">
        <v>1127</v>
      </c>
      <c r="G9" s="35" t="s">
        <v>286</v>
      </c>
      <c r="H9" s="35" t="s">
        <v>227</v>
      </c>
      <c r="I9" s="35" t="s">
        <v>232</v>
      </c>
      <c r="J9" s="42">
        <v>43795</v>
      </c>
      <c r="L9" s="42">
        <v>44477</v>
      </c>
      <c r="M9" s="41">
        <v>2036</v>
      </c>
      <c r="N9" s="40" t="s">
        <v>212</v>
      </c>
      <c r="O9" s="41">
        <v>2021</v>
      </c>
      <c r="P9" s="41">
        <v>2021</v>
      </c>
      <c r="Q9" s="41">
        <v>2021</v>
      </c>
      <c r="R9" s="40" t="s">
        <v>212</v>
      </c>
      <c r="U9" s="35" t="s">
        <v>4017</v>
      </c>
      <c r="W9" s="35" t="s">
        <v>4017</v>
      </c>
    </row>
    <row r="10" spans="1:24" x14ac:dyDescent="0.2">
      <c r="A10" s="35" t="s">
        <v>3962</v>
      </c>
      <c r="B10" s="36">
        <v>79137</v>
      </c>
      <c r="C10" s="37">
        <v>0.46750000000000003</v>
      </c>
      <c r="D10" s="35" t="s">
        <v>3964</v>
      </c>
      <c r="E10" s="35" t="s">
        <v>3963</v>
      </c>
      <c r="F10" s="35" t="s">
        <v>1400</v>
      </c>
      <c r="G10" s="35" t="s">
        <v>281</v>
      </c>
      <c r="H10" s="35" t="s">
        <v>227</v>
      </c>
      <c r="I10" s="35" t="s">
        <v>100</v>
      </c>
      <c r="J10" s="42">
        <v>43893</v>
      </c>
      <c r="L10" s="42">
        <v>44668</v>
      </c>
      <c r="M10" s="41">
        <v>2036</v>
      </c>
      <c r="N10" s="40" t="s">
        <v>212</v>
      </c>
      <c r="O10" s="41">
        <v>2022</v>
      </c>
      <c r="P10" s="41">
        <v>2022</v>
      </c>
      <c r="Q10" s="41">
        <v>2022</v>
      </c>
      <c r="R10" s="40" t="s">
        <v>212</v>
      </c>
      <c r="U10" s="35" t="s">
        <v>4017</v>
      </c>
      <c r="W10" s="35" t="s">
        <v>4017</v>
      </c>
    </row>
    <row r="11" spans="1:24" x14ac:dyDescent="0.2">
      <c r="A11" s="35" t="s">
        <v>3962</v>
      </c>
      <c r="B11" s="36">
        <v>79954</v>
      </c>
      <c r="C11" s="37">
        <v>8.7499999999999994E-2</v>
      </c>
      <c r="D11" s="35" t="s">
        <v>1129</v>
      </c>
      <c r="E11" s="35" t="s">
        <v>1128</v>
      </c>
      <c r="F11" s="35" t="s">
        <v>1127</v>
      </c>
      <c r="G11" s="35" t="s">
        <v>286</v>
      </c>
      <c r="H11" s="35" t="s">
        <v>227</v>
      </c>
      <c r="I11" s="35" t="s">
        <v>232</v>
      </c>
      <c r="J11" s="42">
        <v>44916</v>
      </c>
      <c r="M11" s="41">
        <v>2040</v>
      </c>
      <c r="N11" s="40" t="s">
        <v>212</v>
      </c>
      <c r="O11" s="41"/>
      <c r="P11" s="41">
        <v>2024</v>
      </c>
      <c r="Q11" s="41">
        <v>2022</v>
      </c>
      <c r="R11" s="40" t="s">
        <v>212</v>
      </c>
      <c r="S11" s="35" t="s">
        <v>4230</v>
      </c>
      <c r="T11" s="35" t="s">
        <v>4229</v>
      </c>
      <c r="U11" s="35" t="s">
        <v>212</v>
      </c>
      <c r="V11" s="35" t="s">
        <v>4059</v>
      </c>
      <c r="W11" s="35" t="s">
        <v>212</v>
      </c>
      <c r="X11" s="35" t="s">
        <v>4228</v>
      </c>
    </row>
    <row r="12" spans="1:24" x14ac:dyDescent="0.2">
      <c r="A12" s="35" t="s">
        <v>3962</v>
      </c>
      <c r="B12" s="36">
        <v>78812</v>
      </c>
      <c r="C12" s="37">
        <v>1</v>
      </c>
      <c r="D12" s="35" t="s">
        <v>3961</v>
      </c>
      <c r="E12" s="35" t="s">
        <v>3960</v>
      </c>
      <c r="F12" s="35" t="s">
        <v>3959</v>
      </c>
      <c r="G12" s="35" t="s">
        <v>262</v>
      </c>
      <c r="H12" s="35" t="s">
        <v>227</v>
      </c>
      <c r="I12" s="35" t="s">
        <v>232</v>
      </c>
      <c r="J12" s="42">
        <v>43675</v>
      </c>
      <c r="L12" s="42">
        <v>44377</v>
      </c>
      <c r="M12" s="41">
        <v>2035</v>
      </c>
      <c r="N12" s="40" t="s">
        <v>212</v>
      </c>
      <c r="O12" s="41">
        <v>2021</v>
      </c>
      <c r="P12" s="41">
        <v>2021</v>
      </c>
      <c r="Q12" s="41">
        <v>2021</v>
      </c>
      <c r="R12" s="40" t="s">
        <v>212</v>
      </c>
      <c r="U12" s="35" t="s">
        <v>4017</v>
      </c>
      <c r="W12" s="35" t="s">
        <v>4017</v>
      </c>
    </row>
    <row r="13" spans="1:24" x14ac:dyDescent="0.2">
      <c r="A13" s="35" t="s">
        <v>3962</v>
      </c>
      <c r="B13" s="36">
        <v>79232</v>
      </c>
      <c r="C13" s="37">
        <v>0.30649999999999999</v>
      </c>
      <c r="D13" s="35" t="s">
        <v>3967</v>
      </c>
      <c r="E13" s="35" t="s">
        <v>3966</v>
      </c>
      <c r="F13" s="35" t="s">
        <v>3965</v>
      </c>
      <c r="G13" s="35" t="s">
        <v>281</v>
      </c>
      <c r="H13" s="35" t="s">
        <v>227</v>
      </c>
      <c r="I13" s="35" t="s">
        <v>100</v>
      </c>
      <c r="J13" s="42">
        <v>43819</v>
      </c>
      <c r="L13" s="42">
        <v>44181</v>
      </c>
      <c r="M13" s="41">
        <v>2035</v>
      </c>
      <c r="N13" s="40" t="s">
        <v>212</v>
      </c>
      <c r="O13" s="41">
        <v>2020</v>
      </c>
      <c r="P13" s="41">
        <v>2020</v>
      </c>
      <c r="Q13" s="41">
        <v>2020</v>
      </c>
      <c r="R13" s="40" t="s">
        <v>212</v>
      </c>
      <c r="U13" s="35" t="s">
        <v>4017</v>
      </c>
      <c r="W13" s="35" t="s">
        <v>4017</v>
      </c>
    </row>
    <row r="14" spans="1:24" x14ac:dyDescent="0.2">
      <c r="A14" s="35" t="s">
        <v>3946</v>
      </c>
      <c r="B14" s="36">
        <v>67988</v>
      </c>
      <c r="C14" s="37">
        <v>1</v>
      </c>
      <c r="D14" s="35" t="s">
        <v>3958</v>
      </c>
      <c r="E14" s="35" t="s">
        <v>3957</v>
      </c>
      <c r="F14" s="35" t="s">
        <v>3956</v>
      </c>
      <c r="G14" s="35" t="s">
        <v>469</v>
      </c>
      <c r="H14" s="35" t="s">
        <v>214</v>
      </c>
      <c r="I14" s="35" t="s">
        <v>133</v>
      </c>
      <c r="J14" s="42">
        <v>43040</v>
      </c>
      <c r="L14" s="42">
        <v>43101</v>
      </c>
      <c r="M14" s="41">
        <v>2033</v>
      </c>
      <c r="N14" s="40" t="s">
        <v>212</v>
      </c>
      <c r="O14" s="41">
        <v>2018</v>
      </c>
      <c r="P14" s="41"/>
      <c r="Q14" s="41">
        <v>2018</v>
      </c>
      <c r="R14" s="40" t="s">
        <v>4017</v>
      </c>
      <c r="U14" s="35" t="s">
        <v>4017</v>
      </c>
      <c r="W14" s="35" t="s">
        <v>4017</v>
      </c>
    </row>
    <row r="15" spans="1:24" x14ac:dyDescent="0.2">
      <c r="A15" s="35" t="s">
        <v>3946</v>
      </c>
      <c r="B15" s="36">
        <v>67604</v>
      </c>
      <c r="C15" s="37">
        <v>1</v>
      </c>
      <c r="D15" s="35" t="s">
        <v>3955</v>
      </c>
      <c r="E15" s="35" t="s">
        <v>3954</v>
      </c>
      <c r="F15" s="35" t="s">
        <v>683</v>
      </c>
      <c r="G15" s="35" t="s">
        <v>455</v>
      </c>
      <c r="H15" s="35" t="s">
        <v>214</v>
      </c>
      <c r="I15" s="35" t="s">
        <v>99</v>
      </c>
      <c r="J15" s="42">
        <v>42712</v>
      </c>
      <c r="L15" s="42">
        <v>43089</v>
      </c>
      <c r="M15" s="41">
        <v>2032</v>
      </c>
      <c r="N15" s="40" t="s">
        <v>212</v>
      </c>
      <c r="O15" s="41">
        <v>2017</v>
      </c>
      <c r="P15" s="41"/>
      <c r="Q15" s="41">
        <v>2018</v>
      </c>
      <c r="R15" s="40" t="s">
        <v>4017</v>
      </c>
      <c r="U15" s="35" t="s">
        <v>4017</v>
      </c>
      <c r="W15" s="35" t="s">
        <v>4017</v>
      </c>
    </row>
    <row r="16" spans="1:24" x14ac:dyDescent="0.2">
      <c r="A16" s="35" t="s">
        <v>3946</v>
      </c>
      <c r="B16" s="36">
        <v>67909</v>
      </c>
      <c r="C16" s="37">
        <v>1</v>
      </c>
      <c r="D16" s="35" t="s">
        <v>3953</v>
      </c>
      <c r="E16" s="35" t="s">
        <v>3952</v>
      </c>
      <c r="F16" s="35" t="s">
        <v>3933</v>
      </c>
      <c r="G16" s="35" t="s">
        <v>455</v>
      </c>
      <c r="H16" s="35" t="s">
        <v>214</v>
      </c>
      <c r="I16" s="35" t="s">
        <v>527</v>
      </c>
      <c r="J16" s="42">
        <v>43483</v>
      </c>
      <c r="L16" s="42">
        <v>43980</v>
      </c>
      <c r="M16" s="41">
        <v>2034</v>
      </c>
      <c r="N16" s="40" t="s">
        <v>212</v>
      </c>
      <c r="O16" s="41">
        <v>2020</v>
      </c>
      <c r="P16" s="41">
        <v>2020</v>
      </c>
      <c r="Q16" s="41">
        <v>2020</v>
      </c>
      <c r="R16" s="40" t="s">
        <v>212</v>
      </c>
      <c r="U16" s="35" t="s">
        <v>4017</v>
      </c>
      <c r="W16" s="35" t="s">
        <v>4017</v>
      </c>
    </row>
    <row r="17" spans="1:23" x14ac:dyDescent="0.2">
      <c r="A17" s="35" t="s">
        <v>3946</v>
      </c>
      <c r="B17" s="36">
        <v>67602</v>
      </c>
      <c r="C17" s="37">
        <v>1</v>
      </c>
      <c r="D17" s="35" t="s">
        <v>3951</v>
      </c>
      <c r="E17" s="35" t="s">
        <v>3950</v>
      </c>
      <c r="F17" s="35" t="s">
        <v>683</v>
      </c>
      <c r="G17" s="35" t="s">
        <v>455</v>
      </c>
      <c r="H17" s="35" t="s">
        <v>214</v>
      </c>
      <c r="I17" s="35" t="s">
        <v>99</v>
      </c>
      <c r="J17" s="42">
        <v>42787</v>
      </c>
      <c r="L17" s="42">
        <v>43181</v>
      </c>
      <c r="M17" s="41">
        <v>2032</v>
      </c>
      <c r="N17" s="40" t="s">
        <v>212</v>
      </c>
      <c r="O17" s="41">
        <v>2017</v>
      </c>
      <c r="P17" s="41"/>
      <c r="Q17" s="41">
        <v>2018</v>
      </c>
      <c r="R17" s="40" t="s">
        <v>4017</v>
      </c>
      <c r="U17" s="35" t="s">
        <v>4017</v>
      </c>
      <c r="W17" s="35" t="s">
        <v>4017</v>
      </c>
    </row>
    <row r="18" spans="1:23" x14ac:dyDescent="0.2">
      <c r="A18" s="35" t="s">
        <v>3946</v>
      </c>
      <c r="B18" s="36">
        <v>67302</v>
      </c>
      <c r="C18" s="37">
        <v>1</v>
      </c>
      <c r="D18" s="35" t="s">
        <v>3949</v>
      </c>
      <c r="E18" s="35" t="s">
        <v>3948</v>
      </c>
      <c r="F18" s="35" t="s">
        <v>3947</v>
      </c>
      <c r="G18" s="35" t="s">
        <v>643</v>
      </c>
      <c r="H18" s="35" t="s">
        <v>214</v>
      </c>
      <c r="I18" s="35" t="s">
        <v>302</v>
      </c>
      <c r="J18" s="42">
        <v>42845</v>
      </c>
      <c r="L18" s="42">
        <v>43140</v>
      </c>
      <c r="M18" s="41">
        <v>2032</v>
      </c>
      <c r="N18" s="40" t="s">
        <v>4017</v>
      </c>
      <c r="O18" s="41"/>
      <c r="P18" s="41"/>
      <c r="Q18" s="41"/>
      <c r="R18" s="40" t="s">
        <v>4017</v>
      </c>
      <c r="U18" s="35" t="s">
        <v>4017</v>
      </c>
      <c r="W18" s="35" t="s">
        <v>4017</v>
      </c>
    </row>
    <row r="19" spans="1:23" x14ac:dyDescent="0.2">
      <c r="A19" s="35" t="s">
        <v>3946</v>
      </c>
      <c r="B19" s="36">
        <v>67980</v>
      </c>
      <c r="C19" s="37">
        <v>1</v>
      </c>
      <c r="D19" s="35" t="s">
        <v>3945</v>
      </c>
      <c r="E19" s="35" t="s">
        <v>3944</v>
      </c>
      <c r="F19" s="35" t="s">
        <v>3943</v>
      </c>
      <c r="G19" s="35" t="s">
        <v>276</v>
      </c>
      <c r="H19" s="35" t="s">
        <v>214</v>
      </c>
      <c r="I19" s="35" t="s">
        <v>161</v>
      </c>
      <c r="J19" s="42">
        <v>42877</v>
      </c>
      <c r="L19" s="42">
        <v>43790</v>
      </c>
      <c r="M19" s="41">
        <v>2034</v>
      </c>
      <c r="N19" s="40" t="s">
        <v>212</v>
      </c>
      <c r="O19" s="41">
        <v>2019</v>
      </c>
      <c r="P19" s="41"/>
      <c r="Q19" s="41">
        <v>2019</v>
      </c>
      <c r="R19" s="40" t="s">
        <v>4017</v>
      </c>
      <c r="U19" s="35" t="s">
        <v>4017</v>
      </c>
      <c r="W19" s="35" t="s">
        <v>4017</v>
      </c>
    </row>
    <row r="20" spans="1:23" x14ac:dyDescent="0.2">
      <c r="A20" s="35" t="s">
        <v>3936</v>
      </c>
      <c r="B20" s="36">
        <v>79184</v>
      </c>
      <c r="C20" s="37">
        <v>1</v>
      </c>
      <c r="D20" s="35" t="s">
        <v>3942</v>
      </c>
      <c r="E20" s="35" t="s">
        <v>3941</v>
      </c>
      <c r="F20" s="35" t="s">
        <v>683</v>
      </c>
      <c r="G20" s="35" t="s">
        <v>638</v>
      </c>
      <c r="H20" s="35" t="s">
        <v>214</v>
      </c>
      <c r="I20" s="35" t="s">
        <v>99</v>
      </c>
      <c r="J20" s="42">
        <v>43829</v>
      </c>
      <c r="L20" s="42">
        <v>43868</v>
      </c>
      <c r="M20" s="41">
        <v>2035</v>
      </c>
      <c r="N20" s="40" t="s">
        <v>212</v>
      </c>
      <c r="O20" s="41">
        <v>2020</v>
      </c>
      <c r="P20" s="41">
        <v>2020</v>
      </c>
      <c r="Q20" s="41">
        <v>2019</v>
      </c>
      <c r="R20" s="40" t="s">
        <v>212</v>
      </c>
      <c r="U20" s="35" t="s">
        <v>4017</v>
      </c>
      <c r="W20" s="35" t="s">
        <v>4017</v>
      </c>
    </row>
    <row r="21" spans="1:23" x14ac:dyDescent="0.2">
      <c r="A21" s="35" t="s">
        <v>3936</v>
      </c>
      <c r="B21" s="36">
        <v>79667</v>
      </c>
      <c r="C21" s="37">
        <v>1</v>
      </c>
      <c r="D21" s="35" t="s">
        <v>3940</v>
      </c>
      <c r="E21" s="35" t="s">
        <v>3939</v>
      </c>
      <c r="F21" s="35" t="s">
        <v>3933</v>
      </c>
      <c r="G21" s="35" t="s">
        <v>455</v>
      </c>
      <c r="H21" s="35" t="s">
        <v>214</v>
      </c>
      <c r="I21" s="35" t="s">
        <v>527</v>
      </c>
      <c r="J21" s="42">
        <v>44243</v>
      </c>
      <c r="L21" s="42">
        <v>44243</v>
      </c>
      <c r="M21" s="41">
        <v>2036</v>
      </c>
      <c r="N21" s="40" t="s">
        <v>212</v>
      </c>
      <c r="O21" s="41">
        <v>2021</v>
      </c>
      <c r="P21" s="41">
        <v>2021</v>
      </c>
      <c r="Q21" s="41">
        <v>2021</v>
      </c>
      <c r="R21" s="40" t="s">
        <v>212</v>
      </c>
      <c r="U21" s="35" t="s">
        <v>4017</v>
      </c>
      <c r="W21" s="35" t="s">
        <v>4017</v>
      </c>
    </row>
    <row r="22" spans="1:23" x14ac:dyDescent="0.2">
      <c r="A22" s="35" t="s">
        <v>3936</v>
      </c>
      <c r="B22" s="36">
        <v>79183</v>
      </c>
      <c r="C22" s="37">
        <v>1</v>
      </c>
      <c r="D22" s="35" t="s">
        <v>3938</v>
      </c>
      <c r="E22" s="35" t="s">
        <v>3937</v>
      </c>
      <c r="F22" s="35" t="s">
        <v>683</v>
      </c>
      <c r="G22" s="35" t="s">
        <v>455</v>
      </c>
      <c r="H22" s="35" t="s">
        <v>214</v>
      </c>
      <c r="I22" s="35" t="s">
        <v>99</v>
      </c>
      <c r="J22" s="42">
        <v>43889</v>
      </c>
      <c r="L22" s="42">
        <v>44315</v>
      </c>
      <c r="M22" s="41">
        <v>2036</v>
      </c>
      <c r="N22" s="40" t="s">
        <v>212</v>
      </c>
      <c r="O22" s="41">
        <v>2021</v>
      </c>
      <c r="P22" s="41">
        <v>2021</v>
      </c>
      <c r="Q22" s="41">
        <v>2021</v>
      </c>
      <c r="R22" s="40" t="s">
        <v>212</v>
      </c>
      <c r="U22" s="35" t="s">
        <v>4017</v>
      </c>
      <c r="W22" s="35" t="s">
        <v>4017</v>
      </c>
    </row>
    <row r="23" spans="1:23" x14ac:dyDescent="0.2">
      <c r="A23" s="35" t="s">
        <v>3936</v>
      </c>
      <c r="B23" s="36">
        <v>79007</v>
      </c>
      <c r="C23" s="37">
        <v>1</v>
      </c>
      <c r="D23" s="35" t="s">
        <v>3935</v>
      </c>
      <c r="E23" s="35" t="s">
        <v>3934</v>
      </c>
      <c r="F23" s="35" t="s">
        <v>3933</v>
      </c>
      <c r="G23" s="35" t="s">
        <v>638</v>
      </c>
      <c r="H23" s="35" t="s">
        <v>214</v>
      </c>
      <c r="I23" s="35" t="s">
        <v>527</v>
      </c>
      <c r="J23" s="42">
        <v>43852</v>
      </c>
      <c r="L23" s="42">
        <v>44194</v>
      </c>
      <c r="M23" s="41">
        <v>2036</v>
      </c>
      <c r="N23" s="40" t="s">
        <v>212</v>
      </c>
      <c r="O23" s="41">
        <v>2020</v>
      </c>
      <c r="P23" s="41">
        <v>2020</v>
      </c>
      <c r="Q23" s="41">
        <v>2020</v>
      </c>
      <c r="R23" s="40" t="s">
        <v>212</v>
      </c>
      <c r="U23" s="35" t="s">
        <v>4017</v>
      </c>
      <c r="W23" s="35" t="s">
        <v>4017</v>
      </c>
    </row>
    <row r="24" spans="1:23" x14ac:dyDescent="0.2">
      <c r="A24" s="35" t="s">
        <v>3932</v>
      </c>
      <c r="B24" s="36">
        <v>63080</v>
      </c>
      <c r="C24" s="37">
        <v>1</v>
      </c>
      <c r="D24" s="35" t="s">
        <v>3931</v>
      </c>
      <c r="E24" s="35" t="s">
        <v>3930</v>
      </c>
      <c r="F24" s="35" t="s">
        <v>799</v>
      </c>
      <c r="G24" s="35" t="s">
        <v>326</v>
      </c>
      <c r="H24" s="35" t="s">
        <v>227</v>
      </c>
      <c r="I24" s="35" t="s">
        <v>481</v>
      </c>
      <c r="J24" s="42">
        <v>39266</v>
      </c>
      <c r="K24" s="42">
        <v>45200</v>
      </c>
      <c r="L24" s="42">
        <v>39791</v>
      </c>
      <c r="M24" s="41">
        <v>2023</v>
      </c>
      <c r="N24" s="40" t="s">
        <v>212</v>
      </c>
      <c r="O24" s="41">
        <v>2007</v>
      </c>
      <c r="P24" s="41"/>
      <c r="Q24" s="41">
        <v>2018</v>
      </c>
      <c r="R24" s="40" t="s">
        <v>4017</v>
      </c>
      <c r="U24" s="35" t="s">
        <v>4017</v>
      </c>
      <c r="W24" s="35" t="s">
        <v>4017</v>
      </c>
    </row>
    <row r="25" spans="1:23" x14ac:dyDescent="0.2">
      <c r="A25" s="35" t="s">
        <v>3873</v>
      </c>
      <c r="B25" s="36">
        <v>64950</v>
      </c>
      <c r="C25" s="37">
        <v>1</v>
      </c>
      <c r="D25" s="35" t="s">
        <v>3929</v>
      </c>
      <c r="E25" s="35" t="s">
        <v>3928</v>
      </c>
      <c r="F25" s="35" t="s">
        <v>660</v>
      </c>
      <c r="G25" s="35" t="s">
        <v>455</v>
      </c>
      <c r="H25" s="35" t="s">
        <v>214</v>
      </c>
      <c r="I25" s="35" t="s">
        <v>91</v>
      </c>
      <c r="J25" s="42">
        <v>40367</v>
      </c>
      <c r="L25" s="42">
        <v>40694</v>
      </c>
      <c r="M25" s="41">
        <v>2025</v>
      </c>
      <c r="N25" s="40" t="s">
        <v>4017</v>
      </c>
      <c r="O25" s="41"/>
      <c r="P25" s="41"/>
      <c r="Q25" s="41"/>
      <c r="R25" s="40" t="s">
        <v>4017</v>
      </c>
      <c r="U25" s="35" t="s">
        <v>4017</v>
      </c>
      <c r="W25" s="35" t="s">
        <v>4017</v>
      </c>
    </row>
    <row r="26" spans="1:23" x14ac:dyDescent="0.2">
      <c r="A26" s="35" t="s">
        <v>3873</v>
      </c>
      <c r="B26" s="36">
        <v>64398</v>
      </c>
      <c r="C26" s="37">
        <v>1</v>
      </c>
      <c r="D26" s="35" t="s">
        <v>3927</v>
      </c>
      <c r="E26" s="35" t="s">
        <v>3926</v>
      </c>
      <c r="F26" s="35" t="s">
        <v>2020</v>
      </c>
      <c r="G26" s="35" t="s">
        <v>326</v>
      </c>
      <c r="H26" s="35" t="s">
        <v>227</v>
      </c>
      <c r="I26" s="35" t="s">
        <v>1537</v>
      </c>
      <c r="J26" s="42">
        <v>40178</v>
      </c>
      <c r="L26" s="42">
        <v>40179</v>
      </c>
      <c r="M26" s="41">
        <v>2025</v>
      </c>
      <c r="N26" s="40" t="s">
        <v>4017</v>
      </c>
      <c r="O26" s="41"/>
      <c r="P26" s="41"/>
      <c r="Q26" s="41"/>
      <c r="R26" s="40" t="s">
        <v>4017</v>
      </c>
      <c r="U26" s="35" t="s">
        <v>4017</v>
      </c>
      <c r="W26" s="35" t="s">
        <v>4017</v>
      </c>
    </row>
    <row r="27" spans="1:23" x14ac:dyDescent="0.2">
      <c r="A27" s="35" t="s">
        <v>3873</v>
      </c>
      <c r="B27" s="36">
        <v>64305</v>
      </c>
      <c r="C27" s="37">
        <v>1</v>
      </c>
      <c r="D27" s="35" t="s">
        <v>3925</v>
      </c>
      <c r="E27" s="35" t="s">
        <v>3924</v>
      </c>
      <c r="F27" s="35" t="s">
        <v>120</v>
      </c>
      <c r="G27" s="35" t="s">
        <v>396</v>
      </c>
      <c r="H27" s="35" t="s">
        <v>220</v>
      </c>
      <c r="I27" s="35" t="s">
        <v>121</v>
      </c>
      <c r="J27" s="42">
        <v>40156</v>
      </c>
      <c r="L27" s="42">
        <v>40767</v>
      </c>
      <c r="M27" s="41">
        <v>2024</v>
      </c>
      <c r="N27" s="40" t="s">
        <v>212</v>
      </c>
      <c r="O27" s="41">
        <v>2010</v>
      </c>
      <c r="P27" s="41"/>
      <c r="Q27" s="41">
        <v>2021</v>
      </c>
      <c r="R27" s="40" t="s">
        <v>4017</v>
      </c>
      <c r="U27" s="35" t="s">
        <v>4017</v>
      </c>
      <c r="W27" s="35" t="s">
        <v>4017</v>
      </c>
    </row>
    <row r="28" spans="1:23" x14ac:dyDescent="0.2">
      <c r="A28" s="35" t="s">
        <v>3873</v>
      </c>
      <c r="B28" s="36">
        <v>64781</v>
      </c>
      <c r="C28" s="37">
        <v>0.86099999999999999</v>
      </c>
      <c r="D28" s="35" t="s">
        <v>2598</v>
      </c>
      <c r="E28" s="35" t="s">
        <v>2597</v>
      </c>
      <c r="F28" s="35" t="s">
        <v>2596</v>
      </c>
      <c r="G28" s="35" t="s">
        <v>326</v>
      </c>
      <c r="H28" s="35" t="s">
        <v>227</v>
      </c>
      <c r="I28" s="35" t="s">
        <v>2274</v>
      </c>
      <c r="J28" s="42">
        <v>40280</v>
      </c>
      <c r="L28" s="42">
        <v>40692</v>
      </c>
      <c r="M28" s="41">
        <v>2025</v>
      </c>
      <c r="N28" s="40" t="s">
        <v>4017</v>
      </c>
      <c r="O28" s="41"/>
      <c r="P28" s="41"/>
      <c r="Q28" s="41"/>
      <c r="R28" s="40" t="s">
        <v>4017</v>
      </c>
      <c r="U28" s="35" t="s">
        <v>4017</v>
      </c>
      <c r="W28" s="35" t="s">
        <v>4017</v>
      </c>
    </row>
    <row r="29" spans="1:23" x14ac:dyDescent="0.2">
      <c r="A29" s="35" t="s">
        <v>3873</v>
      </c>
      <c r="B29" s="36">
        <v>64361</v>
      </c>
      <c r="C29" s="37">
        <v>0.85</v>
      </c>
      <c r="D29" s="35" t="s">
        <v>1225</v>
      </c>
      <c r="E29" s="35" t="s">
        <v>2584</v>
      </c>
      <c r="F29" s="35" t="s">
        <v>1225</v>
      </c>
      <c r="G29" s="35" t="s">
        <v>271</v>
      </c>
      <c r="H29" s="35" t="s">
        <v>227</v>
      </c>
      <c r="I29" s="35" t="s">
        <v>804</v>
      </c>
      <c r="J29" s="42">
        <v>40317</v>
      </c>
      <c r="L29" s="42">
        <v>40633</v>
      </c>
      <c r="M29" s="41">
        <v>2025</v>
      </c>
      <c r="N29" s="40" t="s">
        <v>212</v>
      </c>
      <c r="O29" s="41">
        <v>2011</v>
      </c>
      <c r="P29" s="41"/>
      <c r="Q29" s="41">
        <v>2021</v>
      </c>
      <c r="R29" s="40" t="s">
        <v>4017</v>
      </c>
      <c r="U29" s="35" t="s">
        <v>4017</v>
      </c>
      <c r="W29" s="35" t="s">
        <v>4017</v>
      </c>
    </row>
    <row r="30" spans="1:23" x14ac:dyDescent="0.2">
      <c r="A30" s="35" t="s">
        <v>3873</v>
      </c>
      <c r="B30" s="36">
        <v>63723</v>
      </c>
      <c r="C30" s="37">
        <v>0.85</v>
      </c>
      <c r="D30" s="35" t="s">
        <v>2581</v>
      </c>
      <c r="E30" s="35" t="s">
        <v>2580</v>
      </c>
      <c r="F30" s="35" t="s">
        <v>2579</v>
      </c>
      <c r="G30" s="35" t="s">
        <v>239</v>
      </c>
      <c r="H30" s="35" t="s">
        <v>238</v>
      </c>
      <c r="I30" s="35" t="s">
        <v>1572</v>
      </c>
      <c r="J30" s="42">
        <v>40417</v>
      </c>
      <c r="L30" s="42">
        <v>40822</v>
      </c>
      <c r="M30" s="41">
        <v>2026</v>
      </c>
      <c r="N30" s="40" t="s">
        <v>212</v>
      </c>
      <c r="O30" s="41">
        <v>2011</v>
      </c>
      <c r="P30" s="41"/>
      <c r="Q30" s="41">
        <v>2018</v>
      </c>
      <c r="R30" s="40" t="s">
        <v>4017</v>
      </c>
      <c r="U30" s="35" t="s">
        <v>4017</v>
      </c>
      <c r="W30" s="35" t="s">
        <v>4017</v>
      </c>
    </row>
    <row r="31" spans="1:23" x14ac:dyDescent="0.2">
      <c r="A31" s="35" t="s">
        <v>3873</v>
      </c>
      <c r="B31" s="36">
        <v>64093</v>
      </c>
      <c r="C31" s="37">
        <v>1</v>
      </c>
      <c r="D31" s="35" t="s">
        <v>3923</v>
      </c>
      <c r="E31" s="35" t="s">
        <v>3922</v>
      </c>
      <c r="F31" s="35" t="s">
        <v>2442</v>
      </c>
      <c r="G31" s="35" t="s">
        <v>643</v>
      </c>
      <c r="H31" s="35" t="s">
        <v>214</v>
      </c>
      <c r="I31" s="35" t="s">
        <v>302</v>
      </c>
      <c r="J31" s="42">
        <v>40304</v>
      </c>
      <c r="L31" s="42">
        <v>40602</v>
      </c>
      <c r="M31" s="41">
        <v>2025</v>
      </c>
      <c r="N31" s="40" t="s">
        <v>4017</v>
      </c>
      <c r="O31" s="41"/>
      <c r="P31" s="41"/>
      <c r="Q31" s="41"/>
      <c r="R31" s="40" t="s">
        <v>4017</v>
      </c>
      <c r="U31" s="35" t="s">
        <v>4017</v>
      </c>
      <c r="W31" s="35" t="s">
        <v>4017</v>
      </c>
    </row>
    <row r="32" spans="1:23" x14ac:dyDescent="0.2">
      <c r="A32" s="35" t="s">
        <v>3873</v>
      </c>
      <c r="B32" s="36">
        <v>64242</v>
      </c>
      <c r="C32" s="37">
        <v>1</v>
      </c>
      <c r="D32" s="35" t="s">
        <v>3921</v>
      </c>
      <c r="E32" s="35" t="s">
        <v>3920</v>
      </c>
      <c r="F32" s="35" t="s">
        <v>3297</v>
      </c>
      <c r="G32" s="35" t="s">
        <v>523</v>
      </c>
      <c r="H32" s="35" t="s">
        <v>214</v>
      </c>
      <c r="I32" s="35" t="s">
        <v>161</v>
      </c>
      <c r="J32" s="42">
        <v>40161</v>
      </c>
      <c r="L32" s="42">
        <v>40161</v>
      </c>
      <c r="M32" s="41">
        <v>2024</v>
      </c>
      <c r="N32" s="40" t="s">
        <v>212</v>
      </c>
      <c r="O32" s="41">
        <v>2009</v>
      </c>
      <c r="P32" s="41"/>
      <c r="Q32" s="41">
        <v>2021</v>
      </c>
      <c r="R32" s="40" t="s">
        <v>4017</v>
      </c>
      <c r="U32" s="35" t="s">
        <v>4017</v>
      </c>
      <c r="W32" s="35" t="s">
        <v>4017</v>
      </c>
    </row>
    <row r="33" spans="1:24" x14ac:dyDescent="0.2">
      <c r="A33" s="35" t="s">
        <v>3873</v>
      </c>
      <c r="B33" s="36">
        <v>64735</v>
      </c>
      <c r="C33" s="37">
        <v>1</v>
      </c>
      <c r="D33" s="35" t="s">
        <v>3919</v>
      </c>
      <c r="E33" s="35" t="s">
        <v>3918</v>
      </c>
      <c r="F33" s="35" t="s">
        <v>299</v>
      </c>
      <c r="G33" s="35" t="s">
        <v>262</v>
      </c>
      <c r="H33" s="35" t="s">
        <v>227</v>
      </c>
      <c r="I33" s="35" t="s">
        <v>298</v>
      </c>
      <c r="J33" s="42">
        <v>40359</v>
      </c>
      <c r="L33" s="42">
        <v>40781</v>
      </c>
      <c r="M33" s="41">
        <v>2025</v>
      </c>
      <c r="N33" s="40" t="s">
        <v>212</v>
      </c>
      <c r="O33" s="41">
        <v>2011</v>
      </c>
      <c r="P33" s="41"/>
      <c r="Q33" s="41">
        <v>2021</v>
      </c>
      <c r="R33" s="40" t="s">
        <v>4017</v>
      </c>
      <c r="U33" s="35" t="s">
        <v>4017</v>
      </c>
      <c r="W33" s="35" t="s">
        <v>4017</v>
      </c>
    </row>
    <row r="34" spans="1:24" x14ac:dyDescent="0.2">
      <c r="A34" s="35" t="s">
        <v>3873</v>
      </c>
      <c r="B34" s="36">
        <v>64381</v>
      </c>
      <c r="C34" s="37">
        <v>0.85</v>
      </c>
      <c r="D34" s="35" t="s">
        <v>2574</v>
      </c>
      <c r="E34" s="35" t="s">
        <v>2573</v>
      </c>
      <c r="F34" s="35" t="s">
        <v>1903</v>
      </c>
      <c r="G34" s="35" t="s">
        <v>233</v>
      </c>
      <c r="H34" s="35" t="s">
        <v>220</v>
      </c>
      <c r="I34" s="35" t="s">
        <v>438</v>
      </c>
      <c r="J34" s="42">
        <v>40283</v>
      </c>
      <c r="L34" s="42">
        <v>40806</v>
      </c>
      <c r="M34" s="41">
        <v>2026</v>
      </c>
      <c r="N34" s="40" t="s">
        <v>212</v>
      </c>
      <c r="O34" s="41">
        <v>2011</v>
      </c>
      <c r="P34" s="41"/>
      <c r="Q34" s="41">
        <v>2020</v>
      </c>
      <c r="R34" s="40" t="s">
        <v>4017</v>
      </c>
      <c r="U34" s="35" t="s">
        <v>4017</v>
      </c>
      <c r="W34" s="35" t="s">
        <v>4017</v>
      </c>
    </row>
    <row r="35" spans="1:24" x14ac:dyDescent="0.2">
      <c r="A35" s="35" t="s">
        <v>3873</v>
      </c>
      <c r="B35" s="36">
        <v>64056</v>
      </c>
      <c r="C35" s="37">
        <v>0.85</v>
      </c>
      <c r="D35" s="35" t="s">
        <v>2569</v>
      </c>
      <c r="E35" s="35" t="s">
        <v>2568</v>
      </c>
      <c r="F35" s="35" t="s">
        <v>203</v>
      </c>
      <c r="G35" s="35" t="s">
        <v>221</v>
      </c>
      <c r="H35" s="35" t="s">
        <v>220</v>
      </c>
      <c r="I35" s="35" t="s">
        <v>4</v>
      </c>
      <c r="J35" s="42">
        <v>40204</v>
      </c>
      <c r="L35" s="42">
        <v>40571</v>
      </c>
      <c r="M35" s="41">
        <v>2026</v>
      </c>
      <c r="N35" s="40" t="s">
        <v>212</v>
      </c>
      <c r="O35" s="41">
        <v>2011</v>
      </c>
      <c r="P35" s="41"/>
      <c r="Q35" s="41">
        <v>2018</v>
      </c>
      <c r="R35" s="40" t="s">
        <v>4017</v>
      </c>
      <c r="U35" s="35" t="s">
        <v>4017</v>
      </c>
      <c r="W35" s="35" t="s">
        <v>4017</v>
      </c>
    </row>
    <row r="36" spans="1:24" x14ac:dyDescent="0.2">
      <c r="A36" s="35" t="s">
        <v>3873</v>
      </c>
      <c r="B36" s="36">
        <v>64168</v>
      </c>
      <c r="C36" s="37">
        <v>0.92169999999999996</v>
      </c>
      <c r="D36" s="35" t="s">
        <v>2609</v>
      </c>
      <c r="E36" s="35" t="s">
        <v>2608</v>
      </c>
      <c r="F36" s="35" t="s">
        <v>717</v>
      </c>
      <c r="G36" s="35" t="s">
        <v>281</v>
      </c>
      <c r="H36" s="35" t="s">
        <v>227</v>
      </c>
      <c r="I36" s="35" t="s">
        <v>232</v>
      </c>
      <c r="J36" s="42">
        <v>40210</v>
      </c>
      <c r="L36" s="42">
        <v>40553</v>
      </c>
      <c r="M36" s="41">
        <v>2025</v>
      </c>
      <c r="N36" s="40" t="s">
        <v>212</v>
      </c>
      <c r="O36" s="41">
        <v>2011</v>
      </c>
      <c r="P36" s="41"/>
      <c r="Q36" s="41">
        <v>2021</v>
      </c>
      <c r="R36" s="40" t="s">
        <v>4017</v>
      </c>
      <c r="U36" s="35" t="s">
        <v>4017</v>
      </c>
      <c r="W36" s="35" t="s">
        <v>4017</v>
      </c>
    </row>
    <row r="37" spans="1:24" x14ac:dyDescent="0.2">
      <c r="A37" s="35" t="s">
        <v>3873</v>
      </c>
      <c r="B37" s="36">
        <v>64102</v>
      </c>
      <c r="C37" s="37">
        <v>1</v>
      </c>
      <c r="D37" s="35" t="s">
        <v>3917</v>
      </c>
      <c r="E37" s="35" t="s">
        <v>3916</v>
      </c>
      <c r="F37" s="35" t="s">
        <v>683</v>
      </c>
      <c r="G37" s="35" t="s">
        <v>455</v>
      </c>
      <c r="H37" s="35" t="s">
        <v>214</v>
      </c>
      <c r="I37" s="35" t="s">
        <v>99</v>
      </c>
      <c r="J37" s="42">
        <v>40156</v>
      </c>
      <c r="L37" s="42">
        <v>40487</v>
      </c>
      <c r="M37" s="41">
        <v>2025</v>
      </c>
      <c r="N37" s="40" t="s">
        <v>212</v>
      </c>
      <c r="O37" s="41">
        <v>2010</v>
      </c>
      <c r="P37" s="41"/>
      <c r="Q37" s="41">
        <v>2021</v>
      </c>
      <c r="R37" s="40" t="s">
        <v>4017</v>
      </c>
      <c r="U37" s="35" t="s">
        <v>4017</v>
      </c>
      <c r="W37" s="35" t="s">
        <v>4017</v>
      </c>
    </row>
    <row r="38" spans="1:24" x14ac:dyDescent="0.2">
      <c r="A38" s="35" t="s">
        <v>3873</v>
      </c>
      <c r="B38" s="36">
        <v>64421</v>
      </c>
      <c r="C38" s="37">
        <v>0.85</v>
      </c>
      <c r="D38" s="35" t="s">
        <v>2565</v>
      </c>
      <c r="E38" s="35" t="s">
        <v>2564</v>
      </c>
      <c r="F38" s="35" t="s">
        <v>2563</v>
      </c>
      <c r="G38" s="35" t="s">
        <v>238</v>
      </c>
      <c r="H38" s="35" t="s">
        <v>220</v>
      </c>
      <c r="I38" s="35" t="s">
        <v>653</v>
      </c>
      <c r="J38" s="42">
        <v>40283</v>
      </c>
      <c r="L38" s="42">
        <v>40632</v>
      </c>
      <c r="M38" s="41">
        <v>2025</v>
      </c>
      <c r="N38" s="40" t="s">
        <v>212</v>
      </c>
      <c r="O38" s="41">
        <v>2011</v>
      </c>
      <c r="P38" s="41"/>
      <c r="Q38" s="41">
        <v>2021</v>
      </c>
      <c r="R38" s="40" t="s">
        <v>4017</v>
      </c>
      <c r="U38" s="35" t="s">
        <v>4017</v>
      </c>
      <c r="W38" s="35" t="s">
        <v>4017</v>
      </c>
    </row>
    <row r="39" spans="1:24" x14ac:dyDescent="0.2">
      <c r="A39" s="35" t="s">
        <v>3873</v>
      </c>
      <c r="B39" s="36">
        <v>64005</v>
      </c>
      <c r="C39" s="37">
        <v>1</v>
      </c>
      <c r="D39" s="35" t="s">
        <v>3915</v>
      </c>
      <c r="E39" s="35" t="s">
        <v>3914</v>
      </c>
      <c r="F39" s="35" t="s">
        <v>692</v>
      </c>
      <c r="G39" s="35" t="s">
        <v>1192</v>
      </c>
      <c r="H39" s="35" t="s">
        <v>227</v>
      </c>
      <c r="I39" s="35" t="s">
        <v>691</v>
      </c>
      <c r="J39" s="42">
        <v>40234</v>
      </c>
      <c r="L39" s="42">
        <v>40510</v>
      </c>
      <c r="M39" s="41">
        <v>2024</v>
      </c>
      <c r="N39" s="40" t="s">
        <v>212</v>
      </c>
      <c r="O39" s="41">
        <v>2010</v>
      </c>
      <c r="P39" s="41"/>
      <c r="Q39" s="41">
        <v>2021</v>
      </c>
      <c r="R39" s="40" t="s">
        <v>4017</v>
      </c>
      <c r="U39" s="35" t="s">
        <v>4017</v>
      </c>
      <c r="W39" s="35" t="s">
        <v>4017</v>
      </c>
    </row>
    <row r="40" spans="1:24" x14ac:dyDescent="0.2">
      <c r="A40" s="35" t="s">
        <v>3873</v>
      </c>
      <c r="B40" s="36">
        <v>63698</v>
      </c>
      <c r="C40" s="37">
        <v>1</v>
      </c>
      <c r="D40" s="35" t="s">
        <v>3913</v>
      </c>
      <c r="E40" s="35" t="s">
        <v>3912</v>
      </c>
      <c r="F40" s="35" t="s">
        <v>3707</v>
      </c>
      <c r="G40" s="35" t="s">
        <v>523</v>
      </c>
      <c r="H40" s="35" t="s">
        <v>214</v>
      </c>
      <c r="I40" s="35" t="s">
        <v>4326</v>
      </c>
      <c r="J40" s="42">
        <v>40116</v>
      </c>
      <c r="L40" s="42">
        <v>40437</v>
      </c>
      <c r="M40" s="41">
        <v>2025</v>
      </c>
      <c r="N40" s="40" t="s">
        <v>212</v>
      </c>
      <c r="O40" s="41">
        <v>2010</v>
      </c>
      <c r="P40" s="41"/>
      <c r="Q40" s="41">
        <v>2019</v>
      </c>
      <c r="R40" s="40" t="s">
        <v>4017</v>
      </c>
      <c r="U40" s="35" t="s">
        <v>4017</v>
      </c>
      <c r="W40" s="35" t="s">
        <v>4017</v>
      </c>
    </row>
    <row r="41" spans="1:24" x14ac:dyDescent="0.2">
      <c r="A41" s="35" t="s">
        <v>3873</v>
      </c>
      <c r="B41" s="36">
        <v>64397</v>
      </c>
      <c r="C41" s="37">
        <v>0.51</v>
      </c>
      <c r="D41" s="35" t="s">
        <v>2022</v>
      </c>
      <c r="E41" s="35" t="s">
        <v>2021</v>
      </c>
      <c r="F41" s="35" t="s">
        <v>2020</v>
      </c>
      <c r="G41" s="35" t="s">
        <v>326</v>
      </c>
      <c r="H41" s="35" t="s">
        <v>227</v>
      </c>
      <c r="I41" s="35" t="s">
        <v>1537</v>
      </c>
      <c r="J41" s="42">
        <v>40178</v>
      </c>
      <c r="L41" s="42">
        <v>40179</v>
      </c>
      <c r="M41" s="41">
        <v>2025</v>
      </c>
      <c r="N41" s="40" t="s">
        <v>4017</v>
      </c>
      <c r="O41" s="41"/>
      <c r="P41" s="41"/>
      <c r="Q41" s="41"/>
      <c r="R41" s="40" t="s">
        <v>4017</v>
      </c>
      <c r="U41" s="35" t="s">
        <v>4017</v>
      </c>
      <c r="W41" s="35" t="s">
        <v>4017</v>
      </c>
    </row>
    <row r="42" spans="1:24" x14ac:dyDescent="0.2">
      <c r="A42" s="35" t="s">
        <v>3873</v>
      </c>
      <c r="B42" s="36">
        <v>63467</v>
      </c>
      <c r="C42" s="37">
        <v>1</v>
      </c>
      <c r="D42" s="35" t="s">
        <v>3911</v>
      </c>
      <c r="E42" s="35" t="s">
        <v>3910</v>
      </c>
      <c r="F42" s="35" t="s">
        <v>1519</v>
      </c>
      <c r="G42" s="35" t="s">
        <v>276</v>
      </c>
      <c r="H42" s="35" t="s">
        <v>214</v>
      </c>
      <c r="I42" s="35" t="s">
        <v>573</v>
      </c>
      <c r="J42" s="42">
        <v>40135</v>
      </c>
      <c r="L42" s="42">
        <v>40338</v>
      </c>
      <c r="M42" s="41">
        <v>2024</v>
      </c>
      <c r="N42" s="40" t="s">
        <v>212</v>
      </c>
      <c r="O42" s="41">
        <v>2010</v>
      </c>
      <c r="P42" s="41"/>
      <c r="Q42" s="41">
        <v>2021</v>
      </c>
      <c r="R42" s="40" t="s">
        <v>4017</v>
      </c>
      <c r="U42" s="35" t="s">
        <v>4017</v>
      </c>
      <c r="W42" s="35" t="s">
        <v>4017</v>
      </c>
    </row>
    <row r="43" spans="1:24" x14ac:dyDescent="0.2">
      <c r="A43" s="35" t="s">
        <v>3873</v>
      </c>
      <c r="B43" s="36">
        <v>64111</v>
      </c>
      <c r="C43" s="37">
        <v>1</v>
      </c>
      <c r="D43" s="35" t="s">
        <v>3909</v>
      </c>
      <c r="E43" s="35" t="s">
        <v>3908</v>
      </c>
      <c r="F43" s="35" t="s">
        <v>1519</v>
      </c>
      <c r="G43" s="35" t="s">
        <v>276</v>
      </c>
      <c r="H43" s="35" t="s">
        <v>214</v>
      </c>
      <c r="I43" s="35" t="s">
        <v>573</v>
      </c>
      <c r="J43" s="42">
        <v>40135</v>
      </c>
      <c r="L43" s="42">
        <v>40430</v>
      </c>
      <c r="M43" s="41">
        <v>2025</v>
      </c>
      <c r="N43" s="40" t="s">
        <v>4017</v>
      </c>
      <c r="O43" s="41"/>
      <c r="P43" s="41"/>
      <c r="Q43" s="41"/>
      <c r="R43" s="40" t="s">
        <v>4017</v>
      </c>
      <c r="U43" s="35" t="s">
        <v>4017</v>
      </c>
      <c r="W43" s="35" t="s">
        <v>4017</v>
      </c>
    </row>
    <row r="44" spans="1:24" x14ac:dyDescent="0.2">
      <c r="A44" s="35" t="s">
        <v>3873</v>
      </c>
      <c r="B44" s="36">
        <v>64727</v>
      </c>
      <c r="C44" s="37">
        <v>1</v>
      </c>
      <c r="D44" s="35" t="s">
        <v>3907</v>
      </c>
      <c r="E44" s="35" t="s">
        <v>3906</v>
      </c>
      <c r="F44" s="35" t="s">
        <v>3905</v>
      </c>
      <c r="G44" s="35" t="s">
        <v>238</v>
      </c>
      <c r="H44" s="35" t="s">
        <v>220</v>
      </c>
      <c r="I44" s="35" t="s">
        <v>536</v>
      </c>
      <c r="J44" s="42">
        <v>40176</v>
      </c>
      <c r="L44" s="42">
        <v>40724</v>
      </c>
      <c r="M44" s="41">
        <v>2025</v>
      </c>
      <c r="N44" s="40" t="s">
        <v>212</v>
      </c>
      <c r="O44" s="41">
        <v>2010</v>
      </c>
      <c r="P44" s="41"/>
      <c r="Q44" s="41">
        <v>2021</v>
      </c>
      <c r="R44" s="40" t="s">
        <v>4017</v>
      </c>
      <c r="U44" s="35" t="s">
        <v>4017</v>
      </c>
      <c r="W44" s="35" t="s">
        <v>4017</v>
      </c>
    </row>
    <row r="45" spans="1:24" x14ac:dyDescent="0.2">
      <c r="A45" s="35" t="s">
        <v>3873</v>
      </c>
      <c r="B45" s="36">
        <v>63962</v>
      </c>
      <c r="C45" s="37">
        <v>1</v>
      </c>
      <c r="D45" s="35" t="s">
        <v>3904</v>
      </c>
      <c r="E45" s="35" t="s">
        <v>3903</v>
      </c>
      <c r="F45" s="35" t="s">
        <v>1512</v>
      </c>
      <c r="G45" s="35" t="s">
        <v>326</v>
      </c>
      <c r="H45" s="35" t="s">
        <v>227</v>
      </c>
      <c r="I45" s="35" t="s">
        <v>577</v>
      </c>
      <c r="J45" s="42">
        <v>40176</v>
      </c>
      <c r="L45" s="42">
        <v>40505</v>
      </c>
      <c r="M45" s="41">
        <v>2025</v>
      </c>
      <c r="N45" s="40" t="s">
        <v>4017</v>
      </c>
      <c r="O45" s="41"/>
      <c r="P45" s="41"/>
      <c r="Q45" s="41"/>
      <c r="R45" s="40" t="s">
        <v>4017</v>
      </c>
      <c r="U45" s="35" t="s">
        <v>4017</v>
      </c>
      <c r="W45" s="35" t="s">
        <v>4017</v>
      </c>
    </row>
    <row r="46" spans="1:24" x14ac:dyDescent="0.2">
      <c r="A46" s="35" t="s">
        <v>3873</v>
      </c>
      <c r="B46" s="36">
        <v>64356</v>
      </c>
      <c r="C46" s="37">
        <v>0.85</v>
      </c>
      <c r="D46" s="35" t="s">
        <v>2562</v>
      </c>
      <c r="E46" s="35" t="s">
        <v>2561</v>
      </c>
      <c r="F46" s="35" t="s">
        <v>1512</v>
      </c>
      <c r="G46" s="35" t="s">
        <v>326</v>
      </c>
      <c r="H46" s="35" t="s">
        <v>227</v>
      </c>
      <c r="I46" s="35" t="s">
        <v>577</v>
      </c>
      <c r="J46" s="42">
        <v>40309</v>
      </c>
      <c r="L46" s="42">
        <v>40652</v>
      </c>
      <c r="M46" s="41">
        <v>2026</v>
      </c>
      <c r="N46" s="40" t="s">
        <v>212</v>
      </c>
      <c r="O46" s="41">
        <v>2011</v>
      </c>
      <c r="P46" s="41"/>
      <c r="Q46" s="41">
        <v>2021</v>
      </c>
      <c r="R46" s="40" t="s">
        <v>4017</v>
      </c>
      <c r="U46" s="35" t="s">
        <v>4017</v>
      </c>
      <c r="W46" s="35" t="s">
        <v>4017</v>
      </c>
    </row>
    <row r="47" spans="1:24" x14ac:dyDescent="0.2">
      <c r="A47" s="35" t="s">
        <v>3873</v>
      </c>
      <c r="B47" s="36">
        <v>63674</v>
      </c>
      <c r="C47" s="37">
        <v>1</v>
      </c>
      <c r="D47" s="35" t="s">
        <v>3902</v>
      </c>
      <c r="E47" s="35" t="s">
        <v>3901</v>
      </c>
      <c r="F47" s="35" t="s">
        <v>546</v>
      </c>
      <c r="G47" s="35" t="s">
        <v>396</v>
      </c>
      <c r="H47" s="35" t="s">
        <v>220</v>
      </c>
      <c r="I47" s="35" t="s">
        <v>545</v>
      </c>
      <c r="J47" s="42">
        <v>40158</v>
      </c>
      <c r="L47" s="42">
        <v>40498</v>
      </c>
      <c r="M47" s="41">
        <v>2025</v>
      </c>
      <c r="N47" s="40" t="s">
        <v>212</v>
      </c>
      <c r="O47" s="41">
        <v>2010</v>
      </c>
      <c r="P47" s="41"/>
      <c r="Q47" s="41">
        <v>2018</v>
      </c>
      <c r="R47" s="40" t="s">
        <v>4017</v>
      </c>
      <c r="U47" s="35" t="s">
        <v>4017</v>
      </c>
      <c r="W47" s="35" t="s">
        <v>4017</v>
      </c>
      <c r="X47" s="35" t="s">
        <v>4638</v>
      </c>
    </row>
    <row r="48" spans="1:24" x14ac:dyDescent="0.2">
      <c r="A48" s="35" t="s">
        <v>3873</v>
      </c>
      <c r="B48" s="36">
        <v>64307</v>
      </c>
      <c r="C48" s="37">
        <v>1</v>
      </c>
      <c r="D48" s="35" t="s">
        <v>3900</v>
      </c>
      <c r="E48" s="35" t="s">
        <v>3899</v>
      </c>
      <c r="F48" s="35" t="s">
        <v>654</v>
      </c>
      <c r="G48" s="35" t="s">
        <v>238</v>
      </c>
      <c r="H48" s="35" t="s">
        <v>220</v>
      </c>
      <c r="I48" s="35" t="s">
        <v>653</v>
      </c>
      <c r="J48" s="42">
        <v>40336</v>
      </c>
      <c r="L48" s="42">
        <v>40752</v>
      </c>
      <c r="M48" s="41">
        <v>2026</v>
      </c>
      <c r="N48" s="40" t="s">
        <v>212</v>
      </c>
      <c r="O48" s="41">
        <v>2011</v>
      </c>
      <c r="P48" s="41"/>
      <c r="Q48" s="41">
        <v>2021</v>
      </c>
      <c r="R48" s="40" t="s">
        <v>4017</v>
      </c>
      <c r="U48" s="35" t="s">
        <v>4017</v>
      </c>
      <c r="W48" s="35" t="s">
        <v>4017</v>
      </c>
    </row>
    <row r="49" spans="1:23" x14ac:dyDescent="0.2">
      <c r="A49" s="35" t="s">
        <v>3873</v>
      </c>
      <c r="B49" s="36">
        <v>64220</v>
      </c>
      <c r="C49" s="37">
        <v>1</v>
      </c>
      <c r="D49" s="35" t="s">
        <v>3898</v>
      </c>
      <c r="E49" s="35" t="s">
        <v>3897</v>
      </c>
      <c r="F49" s="35" t="s">
        <v>3831</v>
      </c>
      <c r="G49" s="35" t="s">
        <v>469</v>
      </c>
      <c r="H49" s="35" t="s">
        <v>214</v>
      </c>
      <c r="I49" s="35" t="s">
        <v>4636</v>
      </c>
      <c r="J49" s="42">
        <v>40400</v>
      </c>
      <c r="L49" s="42">
        <v>40772</v>
      </c>
      <c r="M49" s="41">
        <v>2026</v>
      </c>
      <c r="N49" s="40" t="s">
        <v>4017</v>
      </c>
      <c r="O49" s="41"/>
      <c r="P49" s="41"/>
      <c r="Q49" s="41"/>
      <c r="R49" s="40" t="s">
        <v>4017</v>
      </c>
      <c r="U49" s="35" t="s">
        <v>4017</v>
      </c>
      <c r="W49" s="35" t="s">
        <v>4017</v>
      </c>
    </row>
    <row r="50" spans="1:23" x14ac:dyDescent="0.2">
      <c r="A50" s="35" t="s">
        <v>3873</v>
      </c>
      <c r="B50" s="36">
        <v>64035</v>
      </c>
      <c r="C50" s="37">
        <v>1</v>
      </c>
      <c r="D50" s="35" t="s">
        <v>3896</v>
      </c>
      <c r="E50" s="35" t="s">
        <v>3895</v>
      </c>
      <c r="F50" s="35" t="s">
        <v>3894</v>
      </c>
      <c r="G50" s="35" t="s">
        <v>523</v>
      </c>
      <c r="H50" s="35" t="s">
        <v>214</v>
      </c>
      <c r="I50" s="35" t="s">
        <v>620</v>
      </c>
      <c r="J50" s="42">
        <v>40329</v>
      </c>
      <c r="L50" s="42">
        <v>40470</v>
      </c>
      <c r="M50" s="41">
        <v>2025</v>
      </c>
      <c r="N50" s="40" t="s">
        <v>4017</v>
      </c>
      <c r="O50" s="41"/>
      <c r="P50" s="41"/>
      <c r="Q50" s="41"/>
      <c r="R50" s="40" t="s">
        <v>4017</v>
      </c>
      <c r="U50" s="35" t="s">
        <v>4017</v>
      </c>
      <c r="W50" s="35" t="s">
        <v>4017</v>
      </c>
    </row>
    <row r="51" spans="1:23" x14ac:dyDescent="0.2">
      <c r="A51" s="35" t="s">
        <v>3873</v>
      </c>
      <c r="B51" s="36">
        <v>64217</v>
      </c>
      <c r="C51" s="37">
        <v>0.85</v>
      </c>
      <c r="D51" s="35" t="s">
        <v>2558</v>
      </c>
      <c r="E51" s="35" t="s">
        <v>2557</v>
      </c>
      <c r="F51" s="35" t="s">
        <v>650</v>
      </c>
      <c r="G51" s="35" t="s">
        <v>643</v>
      </c>
      <c r="H51" s="35" t="s">
        <v>214</v>
      </c>
      <c r="I51" s="35" t="s">
        <v>302</v>
      </c>
      <c r="J51" s="42">
        <v>40240</v>
      </c>
      <c r="L51" s="42">
        <v>40240</v>
      </c>
      <c r="M51" s="41">
        <v>2024</v>
      </c>
      <c r="N51" s="40" t="s">
        <v>4017</v>
      </c>
      <c r="O51" s="41"/>
      <c r="P51" s="41"/>
      <c r="Q51" s="41"/>
      <c r="R51" s="40" t="s">
        <v>4017</v>
      </c>
      <c r="U51" s="35" t="s">
        <v>4017</v>
      </c>
      <c r="W51" s="35" t="s">
        <v>4017</v>
      </c>
    </row>
    <row r="52" spans="1:23" x14ac:dyDescent="0.2">
      <c r="A52" s="35" t="s">
        <v>3873</v>
      </c>
      <c r="B52" s="36">
        <v>64124</v>
      </c>
      <c r="C52" s="37">
        <v>1</v>
      </c>
      <c r="D52" s="35" t="s">
        <v>3893</v>
      </c>
      <c r="E52" s="35" t="s">
        <v>3892</v>
      </c>
      <c r="F52" s="35" t="s">
        <v>1548</v>
      </c>
      <c r="G52" s="35" t="s">
        <v>276</v>
      </c>
      <c r="H52" s="35" t="s">
        <v>214</v>
      </c>
      <c r="I52" s="35" t="s">
        <v>1547</v>
      </c>
      <c r="J52" s="42">
        <v>40479</v>
      </c>
      <c r="L52" s="42">
        <v>40892</v>
      </c>
      <c r="M52" s="41">
        <v>2026</v>
      </c>
      <c r="N52" s="40" t="s">
        <v>4017</v>
      </c>
      <c r="O52" s="41"/>
      <c r="P52" s="41"/>
      <c r="Q52" s="41"/>
      <c r="R52" s="40" t="s">
        <v>4017</v>
      </c>
      <c r="U52" s="35" t="s">
        <v>4017</v>
      </c>
      <c r="W52" s="35" t="s">
        <v>4017</v>
      </c>
    </row>
    <row r="53" spans="1:23" x14ac:dyDescent="0.2">
      <c r="A53" s="35" t="s">
        <v>3873</v>
      </c>
      <c r="B53" s="36">
        <v>64323</v>
      </c>
      <c r="C53" s="37">
        <v>1</v>
      </c>
      <c r="D53" s="35" t="s">
        <v>3891</v>
      </c>
      <c r="E53" s="35" t="s">
        <v>3890</v>
      </c>
      <c r="F53" s="35" t="s">
        <v>3889</v>
      </c>
      <c r="G53" s="35" t="s">
        <v>276</v>
      </c>
      <c r="H53" s="35" t="s">
        <v>214</v>
      </c>
      <c r="I53" s="35" t="s">
        <v>626</v>
      </c>
      <c r="J53" s="42">
        <v>40148</v>
      </c>
      <c r="L53" s="42">
        <v>40707</v>
      </c>
      <c r="M53" s="41">
        <v>2025</v>
      </c>
      <c r="N53" s="40" t="s">
        <v>4017</v>
      </c>
      <c r="O53" s="41"/>
      <c r="P53" s="41"/>
      <c r="Q53" s="41"/>
      <c r="R53" s="40" t="s">
        <v>4017</v>
      </c>
      <c r="U53" s="35" t="s">
        <v>4017</v>
      </c>
      <c r="W53" s="35" t="s">
        <v>4017</v>
      </c>
    </row>
    <row r="54" spans="1:23" x14ac:dyDescent="0.2">
      <c r="A54" s="35" t="s">
        <v>3873</v>
      </c>
      <c r="B54" s="36">
        <v>64299</v>
      </c>
      <c r="C54" s="37">
        <v>0.85</v>
      </c>
      <c r="D54" s="35" t="s">
        <v>2556</v>
      </c>
      <c r="E54" s="35" t="s">
        <v>2555</v>
      </c>
      <c r="F54" s="35" t="s">
        <v>2548</v>
      </c>
      <c r="G54" s="35" t="s">
        <v>326</v>
      </c>
      <c r="H54" s="35" t="s">
        <v>227</v>
      </c>
      <c r="I54" s="35" t="s">
        <v>2547</v>
      </c>
      <c r="J54" s="42">
        <v>40352</v>
      </c>
      <c r="L54" s="42">
        <v>40623</v>
      </c>
      <c r="M54" s="41">
        <v>2026</v>
      </c>
      <c r="N54" s="40" t="s">
        <v>4017</v>
      </c>
      <c r="O54" s="41"/>
      <c r="P54" s="41"/>
      <c r="Q54" s="41"/>
      <c r="R54" s="40" t="s">
        <v>4017</v>
      </c>
      <c r="U54" s="35" t="s">
        <v>4017</v>
      </c>
      <c r="W54" s="35" t="s">
        <v>4017</v>
      </c>
    </row>
    <row r="55" spans="1:23" x14ac:dyDescent="0.2">
      <c r="A55" s="35" t="s">
        <v>3873</v>
      </c>
      <c r="B55" s="36">
        <v>64371</v>
      </c>
      <c r="C55" s="37">
        <v>0.85</v>
      </c>
      <c r="D55" s="35" t="s">
        <v>2554</v>
      </c>
      <c r="E55" s="35" t="s">
        <v>2553</v>
      </c>
      <c r="F55" s="35" t="s">
        <v>1903</v>
      </c>
      <c r="G55" s="35" t="s">
        <v>233</v>
      </c>
      <c r="H55" s="35" t="s">
        <v>220</v>
      </c>
      <c r="I55" s="35" t="s">
        <v>1436</v>
      </c>
      <c r="J55" s="42">
        <v>40248</v>
      </c>
      <c r="L55" s="42">
        <v>40627</v>
      </c>
      <c r="M55" s="41">
        <v>2026</v>
      </c>
      <c r="N55" s="40" t="s">
        <v>4017</v>
      </c>
      <c r="O55" s="41"/>
      <c r="P55" s="41"/>
      <c r="Q55" s="41"/>
      <c r="R55" s="40" t="s">
        <v>4017</v>
      </c>
      <c r="U55" s="35" t="s">
        <v>4017</v>
      </c>
      <c r="W55" s="35" t="s">
        <v>4017</v>
      </c>
    </row>
    <row r="56" spans="1:23" x14ac:dyDescent="0.2">
      <c r="A56" s="35" t="s">
        <v>3873</v>
      </c>
      <c r="B56" s="36">
        <v>63595</v>
      </c>
      <c r="C56" s="37">
        <v>1</v>
      </c>
      <c r="D56" s="35" t="s">
        <v>3888</v>
      </c>
      <c r="E56" s="35" t="s">
        <v>3887</v>
      </c>
      <c r="F56" s="35" t="s">
        <v>3825</v>
      </c>
      <c r="G56" s="35" t="s">
        <v>326</v>
      </c>
      <c r="H56" s="35" t="s">
        <v>227</v>
      </c>
      <c r="I56" s="35" t="s">
        <v>3824</v>
      </c>
      <c r="J56" s="42">
        <v>40193</v>
      </c>
      <c r="L56" s="42">
        <v>40513</v>
      </c>
      <c r="M56" s="41">
        <v>2025</v>
      </c>
      <c r="N56" s="40" t="s">
        <v>212</v>
      </c>
      <c r="O56" s="41">
        <v>2010</v>
      </c>
      <c r="P56" s="41"/>
      <c r="Q56" s="41">
        <v>2021</v>
      </c>
      <c r="R56" s="40" t="s">
        <v>4017</v>
      </c>
      <c r="U56" s="35" t="s">
        <v>4017</v>
      </c>
      <c r="W56" s="35" t="s">
        <v>4017</v>
      </c>
    </row>
    <row r="57" spans="1:23" x14ac:dyDescent="0.2">
      <c r="A57" s="35" t="s">
        <v>3873</v>
      </c>
      <c r="B57" s="36">
        <v>64353</v>
      </c>
      <c r="C57" s="37">
        <v>1</v>
      </c>
      <c r="D57" s="35" t="s">
        <v>3886</v>
      </c>
      <c r="E57" s="35" t="s">
        <v>3885</v>
      </c>
      <c r="F57" s="35" t="s">
        <v>2548</v>
      </c>
      <c r="G57" s="35" t="s">
        <v>326</v>
      </c>
      <c r="H57" s="35" t="s">
        <v>227</v>
      </c>
      <c r="I57" s="35" t="s">
        <v>2547</v>
      </c>
      <c r="J57" s="42">
        <v>40415</v>
      </c>
      <c r="L57" s="42">
        <v>40808</v>
      </c>
      <c r="M57" s="41">
        <v>2025</v>
      </c>
      <c r="N57" s="40" t="s">
        <v>4017</v>
      </c>
      <c r="O57" s="41"/>
      <c r="P57" s="41"/>
      <c r="Q57" s="41"/>
      <c r="R57" s="40" t="s">
        <v>4017</v>
      </c>
      <c r="U57" s="35" t="s">
        <v>4017</v>
      </c>
      <c r="W57" s="35" t="s">
        <v>4017</v>
      </c>
    </row>
    <row r="58" spans="1:23" x14ac:dyDescent="0.2">
      <c r="A58" s="35" t="s">
        <v>3873</v>
      </c>
      <c r="B58" s="36">
        <v>64340</v>
      </c>
      <c r="C58" s="37">
        <v>1</v>
      </c>
      <c r="D58" s="35" t="s">
        <v>3884</v>
      </c>
      <c r="E58" s="35" t="s">
        <v>3883</v>
      </c>
      <c r="F58" s="35" t="s">
        <v>3882</v>
      </c>
      <c r="G58" s="35" t="s">
        <v>792</v>
      </c>
      <c r="H58" s="35" t="s">
        <v>227</v>
      </c>
      <c r="I58" s="35" t="s">
        <v>3881</v>
      </c>
      <c r="J58" s="42">
        <v>40157</v>
      </c>
      <c r="L58" s="42">
        <v>40391</v>
      </c>
      <c r="M58" s="41">
        <v>2025</v>
      </c>
      <c r="N58" s="40" t="s">
        <v>212</v>
      </c>
      <c r="O58" s="41">
        <v>2010</v>
      </c>
      <c r="P58" s="41"/>
      <c r="Q58" s="41">
        <v>2021</v>
      </c>
      <c r="R58" s="40" t="s">
        <v>4017</v>
      </c>
      <c r="U58" s="35" t="s">
        <v>4017</v>
      </c>
      <c r="W58" s="35" t="s">
        <v>4017</v>
      </c>
    </row>
    <row r="59" spans="1:23" x14ac:dyDescent="0.2">
      <c r="A59" s="35" t="s">
        <v>3873</v>
      </c>
      <c r="B59" s="36">
        <v>64291</v>
      </c>
      <c r="C59" s="37">
        <v>1</v>
      </c>
      <c r="D59" s="35" t="s">
        <v>3880</v>
      </c>
      <c r="E59" s="35" t="s">
        <v>3879</v>
      </c>
      <c r="F59" s="35" t="s">
        <v>2596</v>
      </c>
      <c r="G59" s="35" t="s">
        <v>326</v>
      </c>
      <c r="H59" s="35" t="s">
        <v>227</v>
      </c>
      <c r="I59" s="35" t="s">
        <v>2274</v>
      </c>
      <c r="J59" s="42">
        <v>40165</v>
      </c>
      <c r="L59" s="42">
        <v>40422</v>
      </c>
      <c r="M59" s="41">
        <v>2024</v>
      </c>
      <c r="N59" s="40" t="s">
        <v>4017</v>
      </c>
      <c r="O59" s="41"/>
      <c r="P59" s="41"/>
      <c r="Q59" s="41"/>
      <c r="R59" s="40" t="s">
        <v>4017</v>
      </c>
      <c r="U59" s="35" t="s">
        <v>4017</v>
      </c>
      <c r="W59" s="35" t="s">
        <v>4017</v>
      </c>
    </row>
    <row r="60" spans="1:23" x14ac:dyDescent="0.2">
      <c r="A60" s="35" t="s">
        <v>3873</v>
      </c>
      <c r="B60" s="36">
        <v>64320</v>
      </c>
      <c r="C60" s="37">
        <v>1</v>
      </c>
      <c r="D60" s="35" t="s">
        <v>3878</v>
      </c>
      <c r="E60" s="35" t="s">
        <v>3877</v>
      </c>
      <c r="F60" s="35" t="s">
        <v>1642</v>
      </c>
      <c r="G60" s="35" t="s">
        <v>276</v>
      </c>
      <c r="H60" s="35" t="s">
        <v>214</v>
      </c>
      <c r="I60" s="35" t="s">
        <v>1641</v>
      </c>
      <c r="J60" s="42">
        <v>40269</v>
      </c>
      <c r="L60" s="42">
        <v>40672</v>
      </c>
      <c r="M60" s="41">
        <v>2026</v>
      </c>
      <c r="N60" s="40" t="s">
        <v>4017</v>
      </c>
      <c r="O60" s="41"/>
      <c r="P60" s="41"/>
      <c r="Q60" s="41"/>
      <c r="R60" s="40" t="s">
        <v>4017</v>
      </c>
      <c r="U60" s="35" t="s">
        <v>4017</v>
      </c>
      <c r="W60" s="35" t="s">
        <v>4017</v>
      </c>
    </row>
    <row r="61" spans="1:23" x14ac:dyDescent="0.2">
      <c r="A61" s="35" t="s">
        <v>3873</v>
      </c>
      <c r="B61" s="36">
        <v>64441</v>
      </c>
      <c r="C61" s="37">
        <v>1</v>
      </c>
      <c r="D61" s="35" t="s">
        <v>3876</v>
      </c>
      <c r="E61" s="35" t="s">
        <v>3875</v>
      </c>
      <c r="F61" s="35" t="s">
        <v>3874</v>
      </c>
      <c r="G61" s="35" t="s">
        <v>271</v>
      </c>
      <c r="H61" s="35" t="s">
        <v>227</v>
      </c>
      <c r="I61" s="35" t="s">
        <v>2265</v>
      </c>
      <c r="J61" s="42">
        <v>40471</v>
      </c>
      <c r="L61" s="42">
        <v>40844</v>
      </c>
      <c r="M61" s="41">
        <v>2026</v>
      </c>
      <c r="N61" s="40" t="s">
        <v>212</v>
      </c>
      <c r="O61" s="41">
        <v>2011</v>
      </c>
      <c r="P61" s="41"/>
      <c r="Q61" s="41">
        <v>2018</v>
      </c>
      <c r="R61" s="40" t="s">
        <v>4017</v>
      </c>
      <c r="U61" s="35" t="s">
        <v>4017</v>
      </c>
      <c r="W61" s="35" t="s">
        <v>4017</v>
      </c>
    </row>
    <row r="62" spans="1:23" x14ac:dyDescent="0.2">
      <c r="A62" s="35" t="s">
        <v>3873</v>
      </c>
      <c r="B62" s="36">
        <v>64033</v>
      </c>
      <c r="C62" s="37">
        <v>1</v>
      </c>
      <c r="D62" s="35" t="s">
        <v>3872</v>
      </c>
      <c r="E62" s="35" t="s">
        <v>3871</v>
      </c>
      <c r="F62" s="35" t="s">
        <v>3707</v>
      </c>
      <c r="G62" s="35" t="s">
        <v>523</v>
      </c>
      <c r="H62" s="35" t="s">
        <v>214</v>
      </c>
      <c r="I62" s="35" t="s">
        <v>4326</v>
      </c>
      <c r="J62" s="42">
        <v>40422</v>
      </c>
      <c r="L62" s="42">
        <v>40718</v>
      </c>
      <c r="M62" s="41">
        <v>2026</v>
      </c>
      <c r="N62" s="40" t="s">
        <v>4017</v>
      </c>
      <c r="O62" s="41"/>
      <c r="P62" s="41"/>
      <c r="Q62" s="41"/>
      <c r="R62" s="40" t="s">
        <v>4017</v>
      </c>
      <c r="U62" s="35" t="s">
        <v>4017</v>
      </c>
      <c r="W62" s="35" t="s">
        <v>4017</v>
      </c>
    </row>
    <row r="63" spans="1:23" x14ac:dyDescent="0.2">
      <c r="A63" s="35" t="s">
        <v>3837</v>
      </c>
      <c r="B63" s="36">
        <v>64773</v>
      </c>
      <c r="C63" s="37">
        <v>0.86470000000000002</v>
      </c>
      <c r="D63" s="35" t="s">
        <v>2603</v>
      </c>
      <c r="E63" s="35" t="s">
        <v>2602</v>
      </c>
      <c r="F63" s="35" t="s">
        <v>154</v>
      </c>
      <c r="G63" s="35" t="s">
        <v>239</v>
      </c>
      <c r="H63" s="35" t="s">
        <v>238</v>
      </c>
      <c r="I63" s="35" t="s">
        <v>348</v>
      </c>
      <c r="J63" s="42">
        <v>40602</v>
      </c>
      <c r="L63" s="42">
        <v>41250</v>
      </c>
      <c r="M63" s="41">
        <v>2026</v>
      </c>
      <c r="N63" s="40" t="s">
        <v>212</v>
      </c>
      <c r="O63" s="41">
        <v>2012</v>
      </c>
      <c r="P63" s="41"/>
      <c r="Q63" s="41">
        <v>2021</v>
      </c>
      <c r="R63" s="40" t="s">
        <v>4017</v>
      </c>
      <c r="U63" s="35" t="s">
        <v>4017</v>
      </c>
      <c r="W63" s="35" t="s">
        <v>4017</v>
      </c>
    </row>
    <row r="64" spans="1:23" x14ac:dyDescent="0.2">
      <c r="A64" s="35" t="s">
        <v>3837</v>
      </c>
      <c r="B64" s="36">
        <v>64745</v>
      </c>
      <c r="C64" s="37">
        <v>1</v>
      </c>
      <c r="D64" s="35" t="s">
        <v>3870</v>
      </c>
      <c r="E64" s="35" t="s">
        <v>3869</v>
      </c>
      <c r="F64" s="35" t="s">
        <v>3868</v>
      </c>
      <c r="G64" s="35" t="s">
        <v>262</v>
      </c>
      <c r="H64" s="35" t="s">
        <v>227</v>
      </c>
      <c r="I64" s="35" t="s">
        <v>434</v>
      </c>
      <c r="J64" s="42">
        <v>40403</v>
      </c>
      <c r="L64" s="42">
        <v>40857</v>
      </c>
      <c r="M64" s="41">
        <v>2025</v>
      </c>
      <c r="N64" s="40" t="s">
        <v>212</v>
      </c>
      <c r="O64" s="41">
        <v>2011</v>
      </c>
      <c r="P64" s="41"/>
      <c r="Q64" s="41">
        <v>2021</v>
      </c>
      <c r="R64" s="40" t="s">
        <v>4017</v>
      </c>
      <c r="U64" s="35" t="s">
        <v>4017</v>
      </c>
      <c r="W64" s="35" t="s">
        <v>4017</v>
      </c>
    </row>
    <row r="65" spans="1:24" x14ac:dyDescent="0.2">
      <c r="A65" s="35" t="s">
        <v>3837</v>
      </c>
      <c r="B65" s="36">
        <v>64945</v>
      </c>
      <c r="C65" s="37">
        <v>0.92500000000000004</v>
      </c>
      <c r="D65" s="35" t="s">
        <v>2612</v>
      </c>
      <c r="E65" s="35" t="s">
        <v>2611</v>
      </c>
      <c r="F65" s="35" t="s">
        <v>2610</v>
      </c>
      <c r="G65" s="35" t="s">
        <v>395</v>
      </c>
      <c r="H65" s="35" t="s">
        <v>220</v>
      </c>
      <c r="I65" s="35" t="s">
        <v>2161</v>
      </c>
      <c r="J65" s="42">
        <v>40480</v>
      </c>
      <c r="L65" s="42">
        <v>40907</v>
      </c>
      <c r="M65" s="41">
        <v>2027</v>
      </c>
      <c r="N65" s="40" t="s">
        <v>4017</v>
      </c>
      <c r="O65" s="41"/>
      <c r="P65" s="41"/>
      <c r="Q65" s="41"/>
      <c r="R65" s="40" t="s">
        <v>4017</v>
      </c>
      <c r="U65" s="35" t="s">
        <v>4017</v>
      </c>
      <c r="W65" s="35" t="s">
        <v>4017</v>
      </c>
    </row>
    <row r="66" spans="1:24" x14ac:dyDescent="0.2">
      <c r="A66" s="35" t="s">
        <v>3837</v>
      </c>
      <c r="B66" s="36">
        <v>64856</v>
      </c>
      <c r="C66" s="37">
        <v>0.85</v>
      </c>
      <c r="D66" s="35" t="s">
        <v>2583</v>
      </c>
      <c r="E66" s="35" t="s">
        <v>2582</v>
      </c>
      <c r="F66" s="35" t="s">
        <v>1591</v>
      </c>
      <c r="G66" s="35" t="s">
        <v>643</v>
      </c>
      <c r="H66" s="35" t="s">
        <v>214</v>
      </c>
      <c r="I66" s="35" t="s">
        <v>399</v>
      </c>
      <c r="J66" s="42">
        <v>40513</v>
      </c>
      <c r="L66" s="42">
        <v>40878</v>
      </c>
      <c r="M66" s="41">
        <v>2026</v>
      </c>
      <c r="N66" s="40" t="s">
        <v>4017</v>
      </c>
      <c r="O66" s="41"/>
      <c r="P66" s="41"/>
      <c r="Q66" s="41"/>
      <c r="R66" s="40" t="s">
        <v>4017</v>
      </c>
      <c r="U66" s="35" t="s">
        <v>4017</v>
      </c>
      <c r="W66" s="35" t="s">
        <v>4017</v>
      </c>
    </row>
    <row r="67" spans="1:24" x14ac:dyDescent="0.2">
      <c r="A67" s="35" t="s">
        <v>3837</v>
      </c>
      <c r="B67" s="36">
        <v>64078</v>
      </c>
      <c r="C67" s="37">
        <v>0.85</v>
      </c>
      <c r="D67" s="35" t="s">
        <v>2578</v>
      </c>
      <c r="E67" s="35" t="s">
        <v>2577</v>
      </c>
      <c r="F67" s="35" t="s">
        <v>12</v>
      </c>
      <c r="G67" s="35" t="s">
        <v>239</v>
      </c>
      <c r="H67" s="35" t="s">
        <v>238</v>
      </c>
      <c r="I67" s="35" t="s">
        <v>13</v>
      </c>
      <c r="J67" s="42">
        <v>40463</v>
      </c>
      <c r="L67" s="42">
        <v>40996</v>
      </c>
      <c r="M67" s="41">
        <v>2026</v>
      </c>
      <c r="N67" s="40" t="s">
        <v>4017</v>
      </c>
      <c r="O67" s="41"/>
      <c r="P67" s="41"/>
      <c r="Q67" s="41"/>
      <c r="R67" s="40" t="s">
        <v>4017</v>
      </c>
      <c r="U67" s="35" t="s">
        <v>4017</v>
      </c>
      <c r="W67" s="35" t="s">
        <v>4017</v>
      </c>
      <c r="X67" s="35" t="s">
        <v>4384</v>
      </c>
    </row>
    <row r="68" spans="1:24" x14ac:dyDescent="0.2">
      <c r="A68" s="35" t="s">
        <v>3837</v>
      </c>
      <c r="B68" s="36">
        <v>64777</v>
      </c>
      <c r="C68" s="37">
        <v>1</v>
      </c>
      <c r="D68" s="35" t="s">
        <v>3867</v>
      </c>
      <c r="E68" s="35" t="s">
        <v>3866</v>
      </c>
      <c r="F68" s="35" t="s">
        <v>3863</v>
      </c>
      <c r="G68" s="35" t="s">
        <v>523</v>
      </c>
      <c r="H68" s="35" t="s">
        <v>214</v>
      </c>
      <c r="I68" s="35" t="s">
        <v>3616</v>
      </c>
      <c r="J68" s="42">
        <v>40430</v>
      </c>
      <c r="L68" s="42">
        <v>40780</v>
      </c>
      <c r="M68" s="41">
        <v>2026</v>
      </c>
      <c r="N68" s="40" t="s">
        <v>4017</v>
      </c>
      <c r="O68" s="41"/>
      <c r="P68" s="41"/>
      <c r="Q68" s="41"/>
      <c r="R68" s="40" t="s">
        <v>4017</v>
      </c>
      <c r="U68" s="35" t="s">
        <v>4017</v>
      </c>
      <c r="W68" s="35" t="s">
        <v>4017</v>
      </c>
    </row>
    <row r="69" spans="1:24" x14ac:dyDescent="0.2">
      <c r="A69" s="35" t="s">
        <v>3837</v>
      </c>
      <c r="B69" s="36">
        <v>64780</v>
      </c>
      <c r="C69" s="37">
        <v>1</v>
      </c>
      <c r="D69" s="35" t="s">
        <v>3865</v>
      </c>
      <c r="E69" s="35" t="s">
        <v>3864</v>
      </c>
      <c r="F69" s="35" t="s">
        <v>3863</v>
      </c>
      <c r="G69" s="35" t="s">
        <v>523</v>
      </c>
      <c r="H69" s="35" t="s">
        <v>214</v>
      </c>
      <c r="I69" s="35" t="s">
        <v>3616</v>
      </c>
      <c r="J69" s="42">
        <v>40430</v>
      </c>
      <c r="L69" s="42">
        <v>40840</v>
      </c>
      <c r="M69" s="41">
        <v>2026</v>
      </c>
      <c r="N69" s="40" t="s">
        <v>4017</v>
      </c>
      <c r="O69" s="41"/>
      <c r="P69" s="41"/>
      <c r="Q69" s="41"/>
      <c r="R69" s="40" t="s">
        <v>4017</v>
      </c>
      <c r="U69" s="35" t="s">
        <v>4017</v>
      </c>
      <c r="W69" s="35" t="s">
        <v>4017</v>
      </c>
    </row>
    <row r="70" spans="1:24" x14ac:dyDescent="0.2">
      <c r="A70" s="35" t="s">
        <v>3837</v>
      </c>
      <c r="B70" s="36">
        <v>64887</v>
      </c>
      <c r="C70" s="37">
        <v>0.85</v>
      </c>
      <c r="D70" s="35" t="s">
        <v>2576</v>
      </c>
      <c r="E70" s="35" t="s">
        <v>2575</v>
      </c>
      <c r="F70" s="35" t="s">
        <v>1383</v>
      </c>
      <c r="G70" s="35" t="s">
        <v>395</v>
      </c>
      <c r="H70" s="35" t="s">
        <v>220</v>
      </c>
      <c r="I70" s="35" t="s">
        <v>1709</v>
      </c>
      <c r="J70" s="42">
        <v>40695</v>
      </c>
      <c r="L70" s="42">
        <v>41239</v>
      </c>
      <c r="M70" s="41">
        <v>2027</v>
      </c>
      <c r="N70" s="40" t="s">
        <v>4017</v>
      </c>
      <c r="O70" s="41"/>
      <c r="P70" s="41"/>
      <c r="Q70" s="41"/>
      <c r="R70" s="40" t="s">
        <v>4017</v>
      </c>
      <c r="U70" s="35" t="s">
        <v>4017</v>
      </c>
      <c r="W70" s="35" t="s">
        <v>4017</v>
      </c>
    </row>
    <row r="71" spans="1:24" x14ac:dyDescent="0.2">
      <c r="A71" s="35" t="s">
        <v>3837</v>
      </c>
      <c r="B71" s="36">
        <v>64948</v>
      </c>
      <c r="C71" s="37">
        <v>1</v>
      </c>
      <c r="D71" s="35" t="s">
        <v>3862</v>
      </c>
      <c r="E71" s="35" t="s">
        <v>3861</v>
      </c>
      <c r="F71" s="35" t="s">
        <v>1763</v>
      </c>
      <c r="G71" s="35" t="s">
        <v>395</v>
      </c>
      <c r="H71" s="35" t="s">
        <v>220</v>
      </c>
      <c r="I71" s="35" t="s">
        <v>1709</v>
      </c>
      <c r="J71" s="42">
        <v>40532</v>
      </c>
      <c r="L71" s="42">
        <v>40766</v>
      </c>
      <c r="M71" s="41">
        <v>2025</v>
      </c>
      <c r="N71" s="40" t="s">
        <v>4017</v>
      </c>
      <c r="O71" s="41"/>
      <c r="P71" s="41"/>
      <c r="Q71" s="41"/>
      <c r="R71" s="40" t="s">
        <v>4017</v>
      </c>
      <c r="U71" s="35" t="s">
        <v>4017</v>
      </c>
      <c r="W71" s="35" t="s">
        <v>4017</v>
      </c>
    </row>
    <row r="72" spans="1:24" x14ac:dyDescent="0.2">
      <c r="A72" s="35" t="s">
        <v>3837</v>
      </c>
      <c r="B72" s="36">
        <v>63850</v>
      </c>
      <c r="C72" s="37">
        <v>1</v>
      </c>
      <c r="D72" s="35" t="s">
        <v>3860</v>
      </c>
      <c r="E72" s="35" t="s">
        <v>3859</v>
      </c>
      <c r="F72" s="35" t="s">
        <v>299</v>
      </c>
      <c r="G72" s="35" t="s">
        <v>262</v>
      </c>
      <c r="H72" s="35" t="s">
        <v>227</v>
      </c>
      <c r="I72" s="35" t="s">
        <v>298</v>
      </c>
      <c r="J72" s="42">
        <v>40494</v>
      </c>
      <c r="L72" s="42">
        <v>40815</v>
      </c>
      <c r="M72" s="41">
        <v>2025</v>
      </c>
      <c r="N72" s="40" t="s">
        <v>212</v>
      </c>
      <c r="O72" s="41">
        <v>2011</v>
      </c>
      <c r="P72" s="41"/>
      <c r="Q72" s="41">
        <v>2018</v>
      </c>
      <c r="R72" s="40" t="s">
        <v>4017</v>
      </c>
      <c r="U72" s="35" t="s">
        <v>4017</v>
      </c>
      <c r="W72" s="35" t="s">
        <v>4017</v>
      </c>
    </row>
    <row r="73" spans="1:24" x14ac:dyDescent="0.2">
      <c r="A73" s="35" t="s">
        <v>3837</v>
      </c>
      <c r="B73" s="36">
        <v>64784</v>
      </c>
      <c r="C73" s="37">
        <v>1</v>
      </c>
      <c r="D73" s="35" t="s">
        <v>3858</v>
      </c>
      <c r="E73" s="35" t="s">
        <v>3857</v>
      </c>
      <c r="F73" s="35" t="s">
        <v>3707</v>
      </c>
      <c r="G73" s="35" t="s">
        <v>523</v>
      </c>
      <c r="H73" s="35" t="s">
        <v>214</v>
      </c>
      <c r="I73" s="35" t="s">
        <v>4326</v>
      </c>
      <c r="J73" s="42">
        <v>40527</v>
      </c>
      <c r="L73" s="42">
        <v>41089</v>
      </c>
      <c r="M73" s="41">
        <v>2026</v>
      </c>
      <c r="N73" s="40" t="s">
        <v>4017</v>
      </c>
      <c r="O73" s="41"/>
      <c r="P73" s="41"/>
      <c r="Q73" s="41"/>
      <c r="R73" s="40" t="s">
        <v>4017</v>
      </c>
      <c r="U73" s="35" t="s">
        <v>4017</v>
      </c>
      <c r="W73" s="35" t="s">
        <v>4017</v>
      </c>
    </row>
    <row r="74" spans="1:24" x14ac:dyDescent="0.2">
      <c r="A74" s="35" t="s">
        <v>3837</v>
      </c>
      <c r="B74" s="36">
        <v>65191</v>
      </c>
      <c r="C74" s="37">
        <v>0.85</v>
      </c>
      <c r="D74" s="35" t="s">
        <v>2572</v>
      </c>
      <c r="E74" s="35" t="s">
        <v>2571</v>
      </c>
      <c r="F74" s="35" t="s">
        <v>2570</v>
      </c>
      <c r="G74" s="35" t="s">
        <v>455</v>
      </c>
      <c r="H74" s="35" t="s">
        <v>214</v>
      </c>
      <c r="I74" s="35" t="s">
        <v>527</v>
      </c>
      <c r="J74" s="42">
        <v>40540</v>
      </c>
      <c r="L74" s="42">
        <v>40815</v>
      </c>
      <c r="M74" s="41">
        <v>2025</v>
      </c>
      <c r="N74" s="40" t="s">
        <v>212</v>
      </c>
      <c r="O74" s="41">
        <v>2011</v>
      </c>
      <c r="P74" s="41"/>
      <c r="Q74" s="41">
        <v>2021</v>
      </c>
      <c r="R74" s="40" t="s">
        <v>4017</v>
      </c>
      <c r="U74" s="35" t="s">
        <v>4017</v>
      </c>
      <c r="W74" s="35" t="s">
        <v>4017</v>
      </c>
    </row>
    <row r="75" spans="1:24" x14ac:dyDescent="0.2">
      <c r="A75" s="35" t="s">
        <v>3837</v>
      </c>
      <c r="B75" s="36">
        <v>65075</v>
      </c>
      <c r="C75" s="37">
        <v>1</v>
      </c>
      <c r="D75" s="35" t="s">
        <v>3856</v>
      </c>
      <c r="E75" s="35" t="s">
        <v>3855</v>
      </c>
      <c r="F75" s="35" t="s">
        <v>360</v>
      </c>
      <c r="G75" s="35" t="s">
        <v>1399</v>
      </c>
      <c r="H75" s="35" t="s">
        <v>214</v>
      </c>
      <c r="I75" s="35" t="s">
        <v>161</v>
      </c>
      <c r="J75" s="42">
        <v>40430</v>
      </c>
      <c r="L75" s="42">
        <v>40766</v>
      </c>
      <c r="M75" s="41">
        <v>2026</v>
      </c>
      <c r="N75" s="40" t="s">
        <v>212</v>
      </c>
      <c r="O75" s="41">
        <v>2011</v>
      </c>
      <c r="P75" s="41"/>
      <c r="Q75" s="41">
        <v>2018</v>
      </c>
      <c r="R75" s="40" t="s">
        <v>4017</v>
      </c>
      <c r="U75" s="35" t="s">
        <v>4017</v>
      </c>
      <c r="W75" s="35" t="s">
        <v>4017</v>
      </c>
    </row>
    <row r="76" spans="1:24" x14ac:dyDescent="0.2">
      <c r="A76" s="35" t="s">
        <v>3837</v>
      </c>
      <c r="B76" s="36">
        <v>64819</v>
      </c>
      <c r="C76" s="37">
        <v>0.85</v>
      </c>
      <c r="D76" s="35" t="s">
        <v>2567</v>
      </c>
      <c r="E76" s="35" t="s">
        <v>2566</v>
      </c>
      <c r="F76" s="35" t="s">
        <v>1172</v>
      </c>
      <c r="G76" s="35" t="s">
        <v>276</v>
      </c>
      <c r="H76" s="35" t="s">
        <v>214</v>
      </c>
      <c r="I76" s="35" t="s">
        <v>302</v>
      </c>
      <c r="J76" s="42">
        <v>40532</v>
      </c>
      <c r="L76" s="42">
        <v>40907</v>
      </c>
      <c r="M76" s="41">
        <v>2026</v>
      </c>
      <c r="N76" s="40" t="s">
        <v>4017</v>
      </c>
      <c r="O76" s="41"/>
      <c r="P76" s="41"/>
      <c r="Q76" s="41"/>
      <c r="R76" s="40" t="s">
        <v>4017</v>
      </c>
      <c r="U76" s="35" t="s">
        <v>4017</v>
      </c>
      <c r="W76" s="35" t="s">
        <v>4017</v>
      </c>
    </row>
    <row r="77" spans="1:24" x14ac:dyDescent="0.2">
      <c r="A77" s="35" t="s">
        <v>3837</v>
      </c>
      <c r="B77" s="36">
        <v>65252</v>
      </c>
      <c r="C77" s="37">
        <v>1</v>
      </c>
      <c r="D77" s="35" t="s">
        <v>3854</v>
      </c>
      <c r="E77" s="35" t="s">
        <v>3853</v>
      </c>
      <c r="F77" s="35" t="s">
        <v>574</v>
      </c>
      <c r="G77" s="35" t="s">
        <v>276</v>
      </c>
      <c r="H77" s="35" t="s">
        <v>214</v>
      </c>
      <c r="I77" s="35" t="s">
        <v>573</v>
      </c>
      <c r="J77" s="42">
        <v>40773</v>
      </c>
      <c r="L77" s="42">
        <v>41184</v>
      </c>
      <c r="M77" s="41">
        <v>2026</v>
      </c>
      <c r="N77" s="40" t="s">
        <v>212</v>
      </c>
      <c r="O77" s="41">
        <v>2012</v>
      </c>
      <c r="P77" s="41"/>
      <c r="Q77" s="41">
        <v>2021</v>
      </c>
      <c r="R77" s="40" t="s">
        <v>4017</v>
      </c>
      <c r="U77" s="35" t="s">
        <v>4017</v>
      </c>
      <c r="W77" s="35" t="s">
        <v>4017</v>
      </c>
    </row>
    <row r="78" spans="1:24" x14ac:dyDescent="0.2">
      <c r="A78" s="35" t="s">
        <v>3837</v>
      </c>
      <c r="B78" s="36">
        <v>64869</v>
      </c>
      <c r="C78" s="37">
        <v>0.85799999999999998</v>
      </c>
      <c r="D78" s="35" t="s">
        <v>2590</v>
      </c>
      <c r="E78" s="35" t="s">
        <v>2589</v>
      </c>
      <c r="F78" s="35" t="s">
        <v>2588</v>
      </c>
      <c r="G78" s="35" t="s">
        <v>233</v>
      </c>
      <c r="H78" s="35" t="s">
        <v>220</v>
      </c>
      <c r="I78" s="35" t="s">
        <v>1946</v>
      </c>
      <c r="J78" s="42">
        <v>40542</v>
      </c>
      <c r="L78" s="42">
        <v>40882</v>
      </c>
      <c r="M78" s="41">
        <v>2025</v>
      </c>
      <c r="N78" s="40" t="s">
        <v>212</v>
      </c>
      <c r="O78" s="41">
        <v>2011</v>
      </c>
      <c r="P78" s="41"/>
      <c r="Q78" s="41">
        <v>2021</v>
      </c>
      <c r="R78" s="40" t="s">
        <v>4017</v>
      </c>
      <c r="U78" s="35" t="s">
        <v>4017</v>
      </c>
      <c r="W78" s="35" t="s">
        <v>4017</v>
      </c>
    </row>
    <row r="79" spans="1:24" x14ac:dyDescent="0.2">
      <c r="A79" s="35" t="s">
        <v>3837</v>
      </c>
      <c r="B79" s="36">
        <v>64951</v>
      </c>
      <c r="C79" s="37">
        <v>0.86319999999999997</v>
      </c>
      <c r="D79" s="35" t="s">
        <v>2601</v>
      </c>
      <c r="E79" s="35" t="s">
        <v>2600</v>
      </c>
      <c r="F79" s="35" t="s">
        <v>2599</v>
      </c>
      <c r="G79" s="35" t="s">
        <v>233</v>
      </c>
      <c r="H79" s="35" t="s">
        <v>220</v>
      </c>
      <c r="I79" s="35" t="s">
        <v>4321</v>
      </c>
      <c r="J79" s="42">
        <v>40522</v>
      </c>
      <c r="L79" s="42">
        <v>40865</v>
      </c>
      <c r="M79" s="41">
        <v>2027</v>
      </c>
      <c r="N79" s="40" t="s">
        <v>4017</v>
      </c>
      <c r="O79" s="41"/>
      <c r="P79" s="41"/>
      <c r="Q79" s="41"/>
      <c r="R79" s="40" t="s">
        <v>4017</v>
      </c>
      <c r="U79" s="35" t="s">
        <v>4017</v>
      </c>
      <c r="W79" s="35" t="s">
        <v>4017</v>
      </c>
    </row>
    <row r="80" spans="1:24" x14ac:dyDescent="0.2">
      <c r="A80" s="35" t="s">
        <v>3837</v>
      </c>
      <c r="B80" s="36">
        <v>64908</v>
      </c>
      <c r="C80" s="37">
        <v>0.85</v>
      </c>
      <c r="D80" s="35" t="s">
        <v>2560</v>
      </c>
      <c r="E80" s="35" t="s">
        <v>2559</v>
      </c>
      <c r="F80" s="35" t="s">
        <v>1591</v>
      </c>
      <c r="G80" s="35" t="s">
        <v>643</v>
      </c>
      <c r="H80" s="35" t="s">
        <v>214</v>
      </c>
      <c r="I80" s="35" t="s">
        <v>399</v>
      </c>
      <c r="J80" s="42">
        <v>40497</v>
      </c>
      <c r="L80" s="42">
        <v>40843</v>
      </c>
      <c r="M80" s="41">
        <v>2025</v>
      </c>
      <c r="N80" s="40" t="s">
        <v>212</v>
      </c>
      <c r="O80" s="41">
        <v>2011</v>
      </c>
      <c r="P80" s="41"/>
      <c r="Q80" s="41">
        <v>2021</v>
      </c>
      <c r="R80" s="40" t="s">
        <v>4017</v>
      </c>
      <c r="U80" s="35" t="s">
        <v>4017</v>
      </c>
      <c r="W80" s="35" t="s">
        <v>4017</v>
      </c>
    </row>
    <row r="81" spans="1:23" x14ac:dyDescent="0.2">
      <c r="A81" s="35" t="s">
        <v>3837</v>
      </c>
      <c r="B81" s="36">
        <v>63915</v>
      </c>
      <c r="C81" s="37">
        <v>0.85570000000000002</v>
      </c>
      <c r="D81" s="35" t="s">
        <v>2587</v>
      </c>
      <c r="E81" s="35" t="s">
        <v>2586</v>
      </c>
      <c r="F81" s="35" t="s">
        <v>2585</v>
      </c>
      <c r="G81" s="35" t="s">
        <v>643</v>
      </c>
      <c r="H81" s="35" t="s">
        <v>214</v>
      </c>
      <c r="I81" s="35" t="s">
        <v>161</v>
      </c>
      <c r="J81" s="42">
        <v>40443</v>
      </c>
      <c r="L81" s="42">
        <v>40787</v>
      </c>
      <c r="M81" s="41">
        <v>2026</v>
      </c>
      <c r="N81" s="40" t="s">
        <v>212</v>
      </c>
      <c r="O81" s="41">
        <v>2011</v>
      </c>
      <c r="P81" s="41"/>
      <c r="Q81" s="41">
        <v>2021</v>
      </c>
      <c r="R81" s="40" t="s">
        <v>4017</v>
      </c>
      <c r="U81" s="35" t="s">
        <v>4017</v>
      </c>
      <c r="W81" s="35" t="s">
        <v>4017</v>
      </c>
    </row>
    <row r="82" spans="1:23" x14ac:dyDescent="0.2">
      <c r="A82" s="35" t="s">
        <v>3837</v>
      </c>
      <c r="B82" s="36">
        <v>64900</v>
      </c>
      <c r="C82" s="37">
        <v>0.86070000000000002</v>
      </c>
      <c r="D82" s="35" t="s">
        <v>2595</v>
      </c>
      <c r="E82" s="35" t="s">
        <v>2594</v>
      </c>
      <c r="F82" s="35" t="s">
        <v>98</v>
      </c>
      <c r="G82" s="35" t="s">
        <v>395</v>
      </c>
      <c r="H82" s="35" t="s">
        <v>220</v>
      </c>
      <c r="I82" s="35" t="s">
        <v>99</v>
      </c>
      <c r="J82" s="42">
        <v>40458</v>
      </c>
      <c r="L82" s="42">
        <v>40816</v>
      </c>
      <c r="M82" s="41">
        <v>2025</v>
      </c>
      <c r="N82" s="40" t="s">
        <v>4017</v>
      </c>
      <c r="O82" s="41"/>
      <c r="P82" s="41"/>
      <c r="Q82" s="41"/>
      <c r="R82" s="40" t="s">
        <v>4017</v>
      </c>
      <c r="U82" s="35" t="s">
        <v>4017</v>
      </c>
      <c r="W82" s="35" t="s">
        <v>4017</v>
      </c>
    </row>
    <row r="83" spans="1:23" x14ac:dyDescent="0.2">
      <c r="A83" s="35" t="s">
        <v>3837</v>
      </c>
      <c r="B83" s="36">
        <v>64906</v>
      </c>
      <c r="C83" s="37">
        <v>1</v>
      </c>
      <c r="D83" s="35" t="s">
        <v>3852</v>
      </c>
      <c r="E83" s="35" t="s">
        <v>3851</v>
      </c>
      <c r="F83" s="35" t="s">
        <v>3850</v>
      </c>
      <c r="G83" s="35" t="s">
        <v>395</v>
      </c>
      <c r="H83" s="35" t="s">
        <v>220</v>
      </c>
      <c r="I83" s="35" t="s">
        <v>4637</v>
      </c>
      <c r="J83" s="42">
        <v>40529</v>
      </c>
      <c r="L83" s="42">
        <v>40879</v>
      </c>
      <c r="M83" s="41">
        <v>2026</v>
      </c>
      <c r="N83" s="40" t="s">
        <v>4017</v>
      </c>
      <c r="O83" s="41"/>
      <c r="P83" s="41"/>
      <c r="Q83" s="41"/>
      <c r="R83" s="40" t="s">
        <v>4017</v>
      </c>
      <c r="U83" s="35" t="s">
        <v>4017</v>
      </c>
      <c r="W83" s="35" t="s">
        <v>4017</v>
      </c>
    </row>
    <row r="84" spans="1:23" x14ac:dyDescent="0.2">
      <c r="A84" s="35" t="s">
        <v>3837</v>
      </c>
      <c r="B84" s="36">
        <v>64319</v>
      </c>
      <c r="C84" s="37">
        <v>1</v>
      </c>
      <c r="D84" s="35" t="s">
        <v>3849</v>
      </c>
      <c r="E84" s="35" t="s">
        <v>3848</v>
      </c>
      <c r="F84" s="35" t="s">
        <v>3847</v>
      </c>
      <c r="G84" s="35" t="s">
        <v>523</v>
      </c>
      <c r="H84" s="35" t="s">
        <v>214</v>
      </c>
      <c r="I84" s="35" t="s">
        <v>713</v>
      </c>
      <c r="J84" s="42">
        <v>40529</v>
      </c>
      <c r="L84" s="42">
        <v>41124</v>
      </c>
      <c r="M84" s="41">
        <v>2026</v>
      </c>
      <c r="N84" s="40" t="s">
        <v>4017</v>
      </c>
      <c r="O84" s="41"/>
      <c r="P84" s="41"/>
      <c r="Q84" s="41"/>
      <c r="R84" s="40" t="s">
        <v>4017</v>
      </c>
      <c r="U84" s="35" t="s">
        <v>4017</v>
      </c>
      <c r="W84" s="35" t="s">
        <v>4017</v>
      </c>
    </row>
    <row r="85" spans="1:23" x14ac:dyDescent="0.2">
      <c r="A85" s="35" t="s">
        <v>3837</v>
      </c>
      <c r="B85" s="36">
        <v>65206</v>
      </c>
      <c r="C85" s="37">
        <v>0.85</v>
      </c>
      <c r="D85" s="35" t="s">
        <v>2552</v>
      </c>
      <c r="E85" s="35" t="s">
        <v>2551</v>
      </c>
      <c r="F85" s="35" t="s">
        <v>2515</v>
      </c>
      <c r="G85" s="35" t="s">
        <v>643</v>
      </c>
      <c r="H85" s="35" t="s">
        <v>214</v>
      </c>
      <c r="I85" s="35" t="s">
        <v>2514</v>
      </c>
      <c r="J85" s="42">
        <v>40505</v>
      </c>
      <c r="L85" s="42">
        <v>40843</v>
      </c>
      <c r="M85" s="41">
        <v>2026</v>
      </c>
      <c r="N85" s="40" t="s">
        <v>212</v>
      </c>
      <c r="O85" s="41">
        <v>2011</v>
      </c>
      <c r="P85" s="41">
        <v>2022</v>
      </c>
      <c r="Q85" s="41">
        <v>2022</v>
      </c>
      <c r="R85" s="40" t="s">
        <v>4017</v>
      </c>
      <c r="U85" s="35" t="s">
        <v>4017</v>
      </c>
      <c r="W85" s="35" t="s">
        <v>4017</v>
      </c>
    </row>
    <row r="86" spans="1:23" x14ac:dyDescent="0.2">
      <c r="A86" s="35" t="s">
        <v>3837</v>
      </c>
      <c r="B86" s="36">
        <v>64935</v>
      </c>
      <c r="C86" s="37">
        <v>1</v>
      </c>
      <c r="D86" s="35" t="s">
        <v>3846</v>
      </c>
      <c r="E86" s="35" t="s">
        <v>3845</v>
      </c>
      <c r="F86" s="35" t="s">
        <v>3844</v>
      </c>
      <c r="G86" s="35" t="s">
        <v>523</v>
      </c>
      <c r="H86" s="35" t="s">
        <v>214</v>
      </c>
      <c r="I86" s="35" t="s">
        <v>161</v>
      </c>
      <c r="J86" s="42">
        <v>40459</v>
      </c>
      <c r="K86" s="42">
        <v>45008</v>
      </c>
      <c r="L86" s="42">
        <v>40907</v>
      </c>
      <c r="M86" s="41">
        <v>2026</v>
      </c>
      <c r="N86" s="40" t="s">
        <v>4017</v>
      </c>
      <c r="O86" s="41"/>
      <c r="P86" s="41"/>
      <c r="Q86" s="41"/>
      <c r="R86" s="40" t="s">
        <v>4017</v>
      </c>
      <c r="U86" s="35" t="s">
        <v>4017</v>
      </c>
      <c r="W86" s="35" t="s">
        <v>4017</v>
      </c>
    </row>
    <row r="87" spans="1:23" x14ac:dyDescent="0.2">
      <c r="A87" s="35" t="s">
        <v>3837</v>
      </c>
      <c r="B87" s="36">
        <v>64864</v>
      </c>
      <c r="C87" s="37">
        <v>0.85</v>
      </c>
      <c r="D87" s="35" t="s">
        <v>2550</v>
      </c>
      <c r="E87" s="35" t="s">
        <v>2549</v>
      </c>
      <c r="F87" s="35" t="s">
        <v>2548</v>
      </c>
      <c r="G87" s="35" t="s">
        <v>792</v>
      </c>
      <c r="H87" s="35" t="s">
        <v>227</v>
      </c>
      <c r="I87" s="35" t="s">
        <v>2547</v>
      </c>
      <c r="J87" s="42">
        <v>40577</v>
      </c>
      <c r="L87" s="42">
        <v>40954</v>
      </c>
      <c r="M87" s="41">
        <v>2026</v>
      </c>
      <c r="N87" s="40" t="s">
        <v>4017</v>
      </c>
      <c r="O87" s="41"/>
      <c r="P87" s="41"/>
      <c r="Q87" s="41"/>
      <c r="R87" s="40" t="s">
        <v>4017</v>
      </c>
      <c r="U87" s="35" t="s">
        <v>4017</v>
      </c>
      <c r="W87" s="35" t="s">
        <v>4017</v>
      </c>
    </row>
    <row r="88" spans="1:23" x14ac:dyDescent="0.2">
      <c r="A88" s="35" t="s">
        <v>3837</v>
      </c>
      <c r="B88" s="36">
        <v>64419</v>
      </c>
      <c r="C88" s="37">
        <v>1</v>
      </c>
      <c r="D88" s="35" t="s">
        <v>3843</v>
      </c>
      <c r="E88" s="35" t="s">
        <v>3842</v>
      </c>
      <c r="F88" s="35" t="s">
        <v>3841</v>
      </c>
      <c r="G88" s="35" t="s">
        <v>396</v>
      </c>
      <c r="H88" s="35" t="s">
        <v>220</v>
      </c>
      <c r="I88" s="35" t="s">
        <v>27</v>
      </c>
      <c r="J88" s="42">
        <v>40374</v>
      </c>
      <c r="L88" s="42">
        <v>41151</v>
      </c>
      <c r="M88" s="41">
        <v>2026</v>
      </c>
      <c r="N88" s="40" t="s">
        <v>4017</v>
      </c>
      <c r="O88" s="41"/>
      <c r="P88" s="41"/>
      <c r="Q88" s="41"/>
      <c r="R88" s="40" t="s">
        <v>4017</v>
      </c>
      <c r="U88" s="35" t="s">
        <v>4017</v>
      </c>
      <c r="W88" s="35" t="s">
        <v>4017</v>
      </c>
    </row>
    <row r="89" spans="1:23" x14ac:dyDescent="0.2">
      <c r="A89" s="35" t="s">
        <v>3837</v>
      </c>
      <c r="B89" s="36">
        <v>65091</v>
      </c>
      <c r="C89" s="37">
        <v>0.85</v>
      </c>
      <c r="D89" s="35" t="s">
        <v>2546</v>
      </c>
      <c r="E89" s="35" t="s">
        <v>2545</v>
      </c>
      <c r="F89" s="35" t="s">
        <v>627</v>
      </c>
      <c r="G89" s="35" t="s">
        <v>276</v>
      </c>
      <c r="H89" s="35" t="s">
        <v>214</v>
      </c>
      <c r="I89" s="35" t="s">
        <v>626</v>
      </c>
      <c r="J89" s="42">
        <v>40455</v>
      </c>
      <c r="L89" s="42">
        <v>40772</v>
      </c>
      <c r="M89" s="41">
        <v>2027</v>
      </c>
      <c r="N89" s="40" t="s">
        <v>4017</v>
      </c>
      <c r="O89" s="41"/>
      <c r="P89" s="41"/>
      <c r="Q89" s="41"/>
      <c r="R89" s="40" t="s">
        <v>4017</v>
      </c>
      <c r="U89" s="35" t="s">
        <v>4017</v>
      </c>
      <c r="W89" s="35" t="s">
        <v>4017</v>
      </c>
    </row>
    <row r="90" spans="1:23" x14ac:dyDescent="0.2">
      <c r="A90" s="35" t="s">
        <v>3837</v>
      </c>
      <c r="B90" s="36">
        <v>64391</v>
      </c>
      <c r="C90" s="37">
        <v>1</v>
      </c>
      <c r="D90" s="35" t="s">
        <v>3840</v>
      </c>
      <c r="E90" s="35" t="s">
        <v>3839</v>
      </c>
      <c r="F90" s="35" t="s">
        <v>3838</v>
      </c>
      <c r="G90" s="35" t="s">
        <v>281</v>
      </c>
      <c r="H90" s="35" t="s">
        <v>227</v>
      </c>
      <c r="I90" s="35" t="s">
        <v>4043</v>
      </c>
      <c r="J90" s="42">
        <v>40450</v>
      </c>
      <c r="L90" s="42">
        <v>40749</v>
      </c>
      <c r="M90" s="41">
        <v>2025</v>
      </c>
      <c r="N90" s="40" t="s">
        <v>212</v>
      </c>
      <c r="O90" s="41">
        <v>2011</v>
      </c>
      <c r="P90" s="41"/>
      <c r="Q90" s="41">
        <v>2021</v>
      </c>
      <c r="R90" s="40" t="s">
        <v>4017</v>
      </c>
      <c r="U90" s="35" t="s">
        <v>4017</v>
      </c>
      <c r="W90" s="35" t="s">
        <v>4017</v>
      </c>
    </row>
    <row r="91" spans="1:23" x14ac:dyDescent="0.2">
      <c r="A91" s="35" t="s">
        <v>3837</v>
      </c>
      <c r="B91" s="36">
        <v>64325</v>
      </c>
      <c r="C91" s="37">
        <v>0.90966800000000003</v>
      </c>
      <c r="D91" s="35" t="s">
        <v>2607</v>
      </c>
      <c r="E91" s="35" t="s">
        <v>2606</v>
      </c>
      <c r="F91" s="35" t="s">
        <v>1712</v>
      </c>
      <c r="G91" s="35" t="s">
        <v>455</v>
      </c>
      <c r="H91" s="35" t="s">
        <v>214</v>
      </c>
      <c r="I91" s="35" t="s">
        <v>527</v>
      </c>
      <c r="J91" s="42">
        <v>40479</v>
      </c>
      <c r="L91" s="42">
        <v>40878</v>
      </c>
      <c r="M91" s="41">
        <v>2025</v>
      </c>
      <c r="N91" s="40" t="s">
        <v>212</v>
      </c>
      <c r="O91" s="41">
        <v>2011</v>
      </c>
      <c r="P91" s="41"/>
      <c r="Q91" s="41">
        <v>2021</v>
      </c>
      <c r="R91" s="40" t="s">
        <v>4017</v>
      </c>
      <c r="U91" s="35" t="s">
        <v>4017</v>
      </c>
      <c r="W91" s="35" t="s">
        <v>4017</v>
      </c>
    </row>
    <row r="92" spans="1:23" x14ac:dyDescent="0.2">
      <c r="A92" s="35" t="s">
        <v>3837</v>
      </c>
      <c r="B92" s="36">
        <v>64730</v>
      </c>
      <c r="C92" s="37">
        <v>0.85980000000000001</v>
      </c>
      <c r="D92" s="35" t="s">
        <v>2593</v>
      </c>
      <c r="E92" s="35" t="s">
        <v>2592</v>
      </c>
      <c r="F92" s="35" t="s">
        <v>2591</v>
      </c>
      <c r="G92" s="35" t="s">
        <v>1192</v>
      </c>
      <c r="H92" s="35" t="s">
        <v>227</v>
      </c>
      <c r="I92" s="35" t="s">
        <v>375</v>
      </c>
      <c r="J92" s="42">
        <v>40527</v>
      </c>
      <c r="L92" s="42">
        <v>40907</v>
      </c>
      <c r="M92" s="41">
        <v>2026</v>
      </c>
      <c r="N92" s="40" t="s">
        <v>212</v>
      </c>
      <c r="O92" s="41">
        <v>2011</v>
      </c>
      <c r="P92" s="41"/>
      <c r="Q92" s="41">
        <v>2021</v>
      </c>
      <c r="R92" s="40" t="s">
        <v>4017</v>
      </c>
      <c r="U92" s="35" t="s">
        <v>4017</v>
      </c>
      <c r="W92" s="35" t="s">
        <v>4017</v>
      </c>
    </row>
    <row r="93" spans="1:23" x14ac:dyDescent="0.2">
      <c r="A93" s="35" t="s">
        <v>3837</v>
      </c>
      <c r="B93" s="36">
        <v>64415</v>
      </c>
      <c r="C93" s="37">
        <v>0.85</v>
      </c>
      <c r="D93" s="35" t="s">
        <v>2544</v>
      </c>
      <c r="E93" s="35" t="s">
        <v>2543</v>
      </c>
      <c r="F93" s="35" t="s">
        <v>2542</v>
      </c>
      <c r="G93" s="35" t="s">
        <v>395</v>
      </c>
      <c r="H93" s="35" t="s">
        <v>220</v>
      </c>
      <c r="I93" s="35" t="s">
        <v>14</v>
      </c>
      <c r="J93" s="42">
        <v>40584</v>
      </c>
      <c r="L93" s="42">
        <v>41096</v>
      </c>
      <c r="M93" s="41">
        <v>2027</v>
      </c>
      <c r="N93" s="40" t="s">
        <v>4017</v>
      </c>
      <c r="O93" s="41"/>
      <c r="P93" s="41"/>
      <c r="Q93" s="41"/>
      <c r="R93" s="40" t="s">
        <v>4017</v>
      </c>
      <c r="U93" s="35" t="s">
        <v>4017</v>
      </c>
      <c r="W93" s="35" t="s">
        <v>4017</v>
      </c>
    </row>
    <row r="94" spans="1:23" x14ac:dyDescent="0.2">
      <c r="A94" s="35" t="s">
        <v>3837</v>
      </c>
      <c r="B94" s="36">
        <v>64934</v>
      </c>
      <c r="C94" s="37">
        <v>0.87629999999999997</v>
      </c>
      <c r="D94" s="35" t="s">
        <v>2605</v>
      </c>
      <c r="E94" s="35" t="s">
        <v>2604</v>
      </c>
      <c r="F94" s="35" t="s">
        <v>2596</v>
      </c>
      <c r="G94" s="35" t="s">
        <v>326</v>
      </c>
      <c r="H94" s="35" t="s">
        <v>227</v>
      </c>
      <c r="I94" s="35" t="s">
        <v>2274</v>
      </c>
      <c r="J94" s="42">
        <v>40521</v>
      </c>
      <c r="L94" s="42">
        <v>40847</v>
      </c>
      <c r="M94" s="41">
        <v>2026</v>
      </c>
      <c r="N94" s="40" t="s">
        <v>4017</v>
      </c>
      <c r="O94" s="41"/>
      <c r="P94" s="41"/>
      <c r="Q94" s="41"/>
      <c r="R94" s="40" t="s">
        <v>4017</v>
      </c>
      <c r="U94" s="35" t="s">
        <v>4017</v>
      </c>
      <c r="W94" s="35" t="s">
        <v>4017</v>
      </c>
    </row>
    <row r="95" spans="1:23" x14ac:dyDescent="0.2">
      <c r="A95" s="35" t="s">
        <v>3837</v>
      </c>
      <c r="B95" s="36">
        <v>65105</v>
      </c>
      <c r="C95" s="37">
        <v>0.85</v>
      </c>
      <c r="D95" s="35" t="s">
        <v>2540</v>
      </c>
      <c r="E95" s="35" t="s">
        <v>2539</v>
      </c>
      <c r="F95" s="35" t="s">
        <v>574</v>
      </c>
      <c r="G95" s="35" t="s">
        <v>276</v>
      </c>
      <c r="H95" s="35" t="s">
        <v>214</v>
      </c>
      <c r="I95" s="35" t="s">
        <v>573</v>
      </c>
      <c r="J95" s="42">
        <v>40578</v>
      </c>
      <c r="L95" s="42">
        <v>40842</v>
      </c>
      <c r="M95" s="41">
        <v>2026</v>
      </c>
      <c r="N95" s="40" t="s">
        <v>4017</v>
      </c>
      <c r="O95" s="41"/>
      <c r="P95" s="41"/>
      <c r="Q95" s="41"/>
      <c r="R95" s="40" t="s">
        <v>4017</v>
      </c>
      <c r="U95" s="35" t="s">
        <v>4017</v>
      </c>
      <c r="W95" s="35" t="s">
        <v>4017</v>
      </c>
    </row>
    <row r="96" spans="1:23" x14ac:dyDescent="0.2">
      <c r="A96" s="35" t="s">
        <v>3837</v>
      </c>
      <c r="B96" s="36">
        <v>64746</v>
      </c>
      <c r="C96" s="37">
        <v>1</v>
      </c>
      <c r="D96" s="35" t="s">
        <v>3836</v>
      </c>
      <c r="E96" s="35" t="s">
        <v>3835</v>
      </c>
      <c r="F96" s="35" t="s">
        <v>3834</v>
      </c>
      <c r="G96" s="35" t="s">
        <v>1120</v>
      </c>
      <c r="H96" s="35" t="s">
        <v>238</v>
      </c>
      <c r="I96" s="35" t="s">
        <v>100</v>
      </c>
      <c r="J96" s="42">
        <v>40417</v>
      </c>
      <c r="L96" s="42">
        <v>40624</v>
      </c>
      <c r="M96" s="41">
        <v>2027</v>
      </c>
      <c r="N96" s="40" t="s">
        <v>4017</v>
      </c>
      <c r="O96" s="41"/>
      <c r="P96" s="41"/>
      <c r="Q96" s="41"/>
      <c r="R96" s="40" t="s">
        <v>4017</v>
      </c>
      <c r="U96" s="35" t="s">
        <v>4017</v>
      </c>
      <c r="W96" s="35" t="s">
        <v>4017</v>
      </c>
    </row>
    <row r="97" spans="1:24" x14ac:dyDescent="0.2">
      <c r="A97" s="35" t="s">
        <v>3801</v>
      </c>
      <c r="B97" s="36">
        <v>65409</v>
      </c>
      <c r="C97" s="37">
        <v>1</v>
      </c>
      <c r="D97" s="35" t="s">
        <v>3833</v>
      </c>
      <c r="E97" s="35" t="s">
        <v>3832</v>
      </c>
      <c r="F97" s="35" t="s">
        <v>3831</v>
      </c>
      <c r="G97" s="35" t="s">
        <v>469</v>
      </c>
      <c r="H97" s="35" t="s">
        <v>214</v>
      </c>
      <c r="I97" s="35" t="s">
        <v>4636</v>
      </c>
      <c r="J97" s="42">
        <v>40800</v>
      </c>
      <c r="L97" s="42">
        <v>41060</v>
      </c>
      <c r="M97" s="41">
        <v>2027</v>
      </c>
      <c r="N97" s="40" t="s">
        <v>4017</v>
      </c>
      <c r="O97" s="41"/>
      <c r="P97" s="41"/>
      <c r="Q97" s="41"/>
      <c r="R97" s="40" t="s">
        <v>4017</v>
      </c>
      <c r="U97" s="35" t="s">
        <v>4017</v>
      </c>
      <c r="W97" s="35" t="s">
        <v>4017</v>
      </c>
    </row>
    <row r="98" spans="1:24" x14ac:dyDescent="0.2">
      <c r="A98" s="35" t="s">
        <v>3801</v>
      </c>
      <c r="B98" s="36">
        <v>65275</v>
      </c>
      <c r="C98" s="37">
        <v>1</v>
      </c>
      <c r="D98" s="35" t="s">
        <v>3830</v>
      </c>
      <c r="E98" s="35" t="s">
        <v>3829</v>
      </c>
      <c r="F98" s="35" t="s">
        <v>3828</v>
      </c>
      <c r="G98" s="35" t="s">
        <v>455</v>
      </c>
      <c r="H98" s="35" t="s">
        <v>214</v>
      </c>
      <c r="I98" s="35" t="s">
        <v>527</v>
      </c>
      <c r="J98" s="42">
        <v>40830</v>
      </c>
      <c r="L98" s="42">
        <v>41142</v>
      </c>
      <c r="M98" s="41">
        <v>2026</v>
      </c>
      <c r="N98" s="40" t="s">
        <v>212</v>
      </c>
      <c r="O98" s="41">
        <v>2012</v>
      </c>
      <c r="P98" s="41"/>
      <c r="Q98" s="41">
        <v>2021</v>
      </c>
      <c r="R98" s="40" t="s">
        <v>4017</v>
      </c>
      <c r="U98" s="35" t="s">
        <v>4017</v>
      </c>
      <c r="W98" s="35" t="s">
        <v>4017</v>
      </c>
    </row>
    <row r="99" spans="1:24" x14ac:dyDescent="0.2">
      <c r="A99" s="35" t="s">
        <v>3801</v>
      </c>
      <c r="B99" s="36">
        <v>65386</v>
      </c>
      <c r="C99" s="37">
        <v>1</v>
      </c>
      <c r="D99" s="35" t="s">
        <v>3827</v>
      </c>
      <c r="E99" s="35" t="s">
        <v>3826</v>
      </c>
      <c r="F99" s="35" t="s">
        <v>3825</v>
      </c>
      <c r="G99" s="35" t="s">
        <v>326</v>
      </c>
      <c r="H99" s="35" t="s">
        <v>227</v>
      </c>
      <c r="I99" s="35" t="s">
        <v>3824</v>
      </c>
      <c r="J99" s="42">
        <v>40907</v>
      </c>
      <c r="L99" s="42">
        <v>41258</v>
      </c>
      <c r="M99" s="41">
        <v>2027</v>
      </c>
      <c r="N99" s="40" t="s">
        <v>212</v>
      </c>
      <c r="O99" s="41">
        <v>2012</v>
      </c>
      <c r="P99" s="41"/>
      <c r="Q99" s="41">
        <v>2021</v>
      </c>
      <c r="R99" s="40" t="s">
        <v>4017</v>
      </c>
      <c r="U99" s="35" t="s">
        <v>4017</v>
      </c>
      <c r="W99" s="35" t="s">
        <v>4017</v>
      </c>
    </row>
    <row r="100" spans="1:24" x14ac:dyDescent="0.2">
      <c r="A100" s="35" t="s">
        <v>3801</v>
      </c>
      <c r="B100" s="36">
        <v>64080</v>
      </c>
      <c r="C100" s="37">
        <v>1</v>
      </c>
      <c r="D100" s="35" t="s">
        <v>3823</v>
      </c>
      <c r="E100" s="35" t="s">
        <v>3822</v>
      </c>
      <c r="F100" s="35" t="s">
        <v>7</v>
      </c>
      <c r="G100" s="35" t="s">
        <v>239</v>
      </c>
      <c r="H100" s="35" t="s">
        <v>238</v>
      </c>
      <c r="I100" s="35" t="s">
        <v>8</v>
      </c>
      <c r="J100" s="42">
        <v>40892</v>
      </c>
      <c r="L100" s="42">
        <v>41592</v>
      </c>
      <c r="M100" s="41">
        <v>2027</v>
      </c>
      <c r="N100" s="40" t="s">
        <v>4017</v>
      </c>
      <c r="O100" s="41"/>
      <c r="P100" s="41"/>
      <c r="Q100" s="41"/>
      <c r="R100" s="40" t="s">
        <v>4017</v>
      </c>
      <c r="U100" s="35" t="s">
        <v>4017</v>
      </c>
      <c r="W100" s="35" t="s">
        <v>4017</v>
      </c>
    </row>
    <row r="101" spans="1:24" x14ac:dyDescent="0.2">
      <c r="A101" s="35" t="s">
        <v>3801</v>
      </c>
      <c r="B101" s="36">
        <v>65351</v>
      </c>
      <c r="C101" s="37">
        <v>1</v>
      </c>
      <c r="D101" s="35" t="s">
        <v>3821</v>
      </c>
      <c r="E101" s="35" t="s">
        <v>3820</v>
      </c>
      <c r="F101" s="35" t="s">
        <v>3819</v>
      </c>
      <c r="G101" s="35" t="s">
        <v>220</v>
      </c>
      <c r="H101" s="35" t="s">
        <v>220</v>
      </c>
      <c r="I101" s="35" t="s">
        <v>375</v>
      </c>
      <c r="J101" s="42">
        <v>40896</v>
      </c>
      <c r="L101" s="42">
        <v>41246</v>
      </c>
      <c r="M101" s="41">
        <v>2026</v>
      </c>
      <c r="N101" s="40" t="s">
        <v>4017</v>
      </c>
      <c r="O101" s="41"/>
      <c r="P101" s="41"/>
      <c r="Q101" s="41"/>
      <c r="R101" s="40" t="s">
        <v>4017</v>
      </c>
      <c r="U101" s="35" t="s">
        <v>4017</v>
      </c>
      <c r="W101" s="35" t="s">
        <v>4017</v>
      </c>
    </row>
    <row r="102" spans="1:24" x14ac:dyDescent="0.2">
      <c r="A102" s="35" t="s">
        <v>3801</v>
      </c>
      <c r="B102" s="36">
        <v>62689</v>
      </c>
      <c r="C102" s="37">
        <v>1</v>
      </c>
      <c r="D102" s="35" t="s">
        <v>3818</v>
      </c>
      <c r="E102" s="35" t="s">
        <v>3817</v>
      </c>
      <c r="F102" s="35" t="s">
        <v>3816</v>
      </c>
      <c r="G102" s="35" t="s">
        <v>233</v>
      </c>
      <c r="H102" s="35" t="s">
        <v>220</v>
      </c>
      <c r="I102" s="35" t="s">
        <v>545</v>
      </c>
      <c r="J102" s="42">
        <v>40534</v>
      </c>
      <c r="L102" s="42">
        <v>40948</v>
      </c>
      <c r="M102" s="41">
        <v>2026</v>
      </c>
      <c r="N102" s="40" t="s">
        <v>4017</v>
      </c>
      <c r="O102" s="41"/>
      <c r="P102" s="41"/>
      <c r="Q102" s="41"/>
      <c r="R102" s="40" t="s">
        <v>4017</v>
      </c>
      <c r="U102" s="35" t="s">
        <v>4017</v>
      </c>
      <c r="W102" s="35" t="s">
        <v>4017</v>
      </c>
    </row>
    <row r="103" spans="1:24" x14ac:dyDescent="0.2">
      <c r="A103" s="35" t="s">
        <v>3801</v>
      </c>
      <c r="B103" s="36">
        <v>65403</v>
      </c>
      <c r="C103" s="37">
        <v>1</v>
      </c>
      <c r="D103" s="35" t="s">
        <v>3815</v>
      </c>
      <c r="E103" s="35" t="s">
        <v>3814</v>
      </c>
      <c r="F103" s="35" t="s">
        <v>1084</v>
      </c>
      <c r="G103" s="35" t="s">
        <v>215</v>
      </c>
      <c r="H103" s="35" t="s">
        <v>214</v>
      </c>
      <c r="I103" s="35" t="s">
        <v>1083</v>
      </c>
      <c r="J103" s="42">
        <v>41066</v>
      </c>
      <c r="L103" s="42">
        <v>41632</v>
      </c>
      <c r="M103" s="41">
        <v>2029</v>
      </c>
      <c r="N103" s="40" t="s">
        <v>212</v>
      </c>
      <c r="O103" s="41">
        <v>2013</v>
      </c>
      <c r="P103" s="41"/>
      <c r="Q103" s="41">
        <v>2021</v>
      </c>
      <c r="R103" s="40" t="s">
        <v>4017</v>
      </c>
      <c r="U103" s="35" t="s">
        <v>4017</v>
      </c>
      <c r="W103" s="35" t="s">
        <v>4017</v>
      </c>
    </row>
    <row r="104" spans="1:24" x14ac:dyDescent="0.2">
      <c r="A104" s="35" t="s">
        <v>3801</v>
      </c>
      <c r="B104" s="36">
        <v>65143</v>
      </c>
      <c r="C104" s="37">
        <v>1</v>
      </c>
      <c r="D104" s="35" t="s">
        <v>3813</v>
      </c>
      <c r="E104" s="35" t="s">
        <v>3812</v>
      </c>
      <c r="F104" s="35" t="s">
        <v>3811</v>
      </c>
      <c r="G104" s="35" t="s">
        <v>455</v>
      </c>
      <c r="H104" s="35" t="s">
        <v>214</v>
      </c>
      <c r="I104" s="35" t="s">
        <v>527</v>
      </c>
      <c r="J104" s="42">
        <v>40746</v>
      </c>
      <c r="L104" s="42">
        <v>41004</v>
      </c>
      <c r="M104" s="41">
        <v>2027</v>
      </c>
      <c r="N104" s="40" t="s">
        <v>212</v>
      </c>
      <c r="O104" s="41">
        <v>2012</v>
      </c>
      <c r="P104" s="41"/>
      <c r="Q104" s="41">
        <v>2021</v>
      </c>
      <c r="R104" s="40" t="s">
        <v>4017</v>
      </c>
      <c r="U104" s="35" t="s">
        <v>4017</v>
      </c>
      <c r="W104" s="35" t="s">
        <v>4017</v>
      </c>
    </row>
    <row r="105" spans="1:24" x14ac:dyDescent="0.2">
      <c r="A105" s="35" t="s">
        <v>3801</v>
      </c>
      <c r="B105" s="36">
        <v>65427</v>
      </c>
      <c r="C105" s="37">
        <v>1</v>
      </c>
      <c r="D105" s="35" t="s">
        <v>3810</v>
      </c>
      <c r="E105" s="35" t="s">
        <v>3809</v>
      </c>
      <c r="F105" s="35" t="s">
        <v>3808</v>
      </c>
      <c r="G105" s="35" t="s">
        <v>643</v>
      </c>
      <c r="H105" s="35" t="s">
        <v>214</v>
      </c>
      <c r="I105" s="35" t="s">
        <v>3807</v>
      </c>
      <c r="J105" s="42">
        <v>40773</v>
      </c>
      <c r="L105" s="42">
        <v>41212</v>
      </c>
      <c r="M105" s="41">
        <v>2027</v>
      </c>
      <c r="N105" s="40" t="s">
        <v>212</v>
      </c>
      <c r="O105" s="41">
        <v>2012</v>
      </c>
      <c r="P105" s="41"/>
      <c r="Q105" s="41">
        <v>2021</v>
      </c>
      <c r="R105" s="40" t="s">
        <v>4017</v>
      </c>
      <c r="U105" s="35" t="s">
        <v>4017</v>
      </c>
      <c r="W105" s="35" t="s">
        <v>4017</v>
      </c>
    </row>
    <row r="106" spans="1:24" x14ac:dyDescent="0.2">
      <c r="A106" s="35" t="s">
        <v>3801</v>
      </c>
      <c r="B106" s="36">
        <v>65410</v>
      </c>
      <c r="C106" s="37">
        <v>1</v>
      </c>
      <c r="D106" s="35" t="s">
        <v>3806</v>
      </c>
      <c r="E106" s="35" t="s">
        <v>3805</v>
      </c>
      <c r="F106" s="35" t="s">
        <v>574</v>
      </c>
      <c r="G106" s="35" t="s">
        <v>276</v>
      </c>
      <c r="H106" s="35" t="s">
        <v>214</v>
      </c>
      <c r="I106" s="35" t="s">
        <v>573</v>
      </c>
      <c r="J106" s="42">
        <v>40711</v>
      </c>
      <c r="L106" s="42">
        <v>41239</v>
      </c>
      <c r="M106" s="41">
        <v>2026</v>
      </c>
      <c r="N106" s="40" t="s">
        <v>4017</v>
      </c>
      <c r="O106" s="41"/>
      <c r="P106" s="41"/>
      <c r="Q106" s="41"/>
      <c r="R106" s="40" t="s">
        <v>4017</v>
      </c>
      <c r="U106" s="35" t="s">
        <v>4017</v>
      </c>
      <c r="W106" s="35" t="s">
        <v>4017</v>
      </c>
    </row>
    <row r="107" spans="1:24" x14ac:dyDescent="0.2">
      <c r="A107" s="35" t="s">
        <v>3801</v>
      </c>
      <c r="B107" s="36">
        <v>65473</v>
      </c>
      <c r="C107" s="37">
        <v>1</v>
      </c>
      <c r="D107" s="35" t="s">
        <v>3804</v>
      </c>
      <c r="E107" s="35" t="s">
        <v>3803</v>
      </c>
      <c r="F107" s="35" t="s">
        <v>3802</v>
      </c>
      <c r="G107" s="35" t="s">
        <v>215</v>
      </c>
      <c r="H107" s="35" t="s">
        <v>214</v>
      </c>
      <c r="I107" s="35" t="s">
        <v>52</v>
      </c>
      <c r="J107" s="42">
        <v>40756</v>
      </c>
      <c r="L107" s="42">
        <v>41194</v>
      </c>
      <c r="M107" s="41">
        <v>2027</v>
      </c>
      <c r="N107" s="40" t="s">
        <v>212</v>
      </c>
      <c r="O107" s="41">
        <v>2012</v>
      </c>
      <c r="P107" s="41"/>
      <c r="Q107" s="41">
        <v>2018</v>
      </c>
      <c r="R107" s="40" t="s">
        <v>4017</v>
      </c>
      <c r="U107" s="35" t="s">
        <v>4017</v>
      </c>
      <c r="W107" s="35" t="s">
        <v>4017</v>
      </c>
    </row>
    <row r="108" spans="1:24" x14ac:dyDescent="0.2">
      <c r="A108" s="35" t="s">
        <v>3801</v>
      </c>
      <c r="B108" s="36">
        <v>64808</v>
      </c>
      <c r="C108" s="37">
        <v>1</v>
      </c>
      <c r="D108" s="35" t="s">
        <v>3800</v>
      </c>
      <c r="E108" s="35" t="s">
        <v>3799</v>
      </c>
      <c r="F108" s="35" t="s">
        <v>3798</v>
      </c>
      <c r="G108" s="35" t="s">
        <v>271</v>
      </c>
      <c r="H108" s="35" t="s">
        <v>227</v>
      </c>
      <c r="I108" s="35" t="s">
        <v>261</v>
      </c>
      <c r="J108" s="42">
        <v>40634</v>
      </c>
      <c r="L108" s="42">
        <v>40935</v>
      </c>
      <c r="M108" s="41">
        <v>2026</v>
      </c>
      <c r="N108" s="40" t="s">
        <v>212</v>
      </c>
      <c r="O108" s="41">
        <v>2012</v>
      </c>
      <c r="P108" s="41"/>
      <c r="Q108" s="41">
        <v>2021</v>
      </c>
      <c r="R108" s="40" t="s">
        <v>4017</v>
      </c>
      <c r="U108" s="35" t="s">
        <v>4017</v>
      </c>
      <c r="W108" s="35" t="s">
        <v>4017</v>
      </c>
    </row>
    <row r="109" spans="1:24" x14ac:dyDescent="0.2">
      <c r="A109" s="35" t="s">
        <v>9</v>
      </c>
      <c r="B109" s="36">
        <v>63502</v>
      </c>
      <c r="C109" s="37">
        <v>1</v>
      </c>
      <c r="D109" s="35" t="s">
        <v>18</v>
      </c>
      <c r="E109" s="35" t="s">
        <v>19</v>
      </c>
      <c r="F109" s="35" t="s">
        <v>203</v>
      </c>
      <c r="G109" s="35" t="s">
        <v>221</v>
      </c>
      <c r="H109" s="35" t="s">
        <v>220</v>
      </c>
      <c r="I109" s="35" t="s">
        <v>4</v>
      </c>
      <c r="J109" s="42">
        <v>39596</v>
      </c>
      <c r="L109" s="42">
        <v>39962</v>
      </c>
      <c r="M109" s="41">
        <v>2023</v>
      </c>
      <c r="N109" s="40" t="s">
        <v>4017</v>
      </c>
      <c r="O109" s="41">
        <v>2009</v>
      </c>
      <c r="P109" s="41"/>
      <c r="Q109" s="41"/>
      <c r="R109" s="40" t="s">
        <v>4017</v>
      </c>
      <c r="U109" s="35" t="s">
        <v>4017</v>
      </c>
      <c r="W109" s="35" t="s">
        <v>4017</v>
      </c>
    </row>
    <row r="110" spans="1:24" x14ac:dyDescent="0.2">
      <c r="A110" s="35" t="s">
        <v>9</v>
      </c>
      <c r="B110" s="36">
        <v>63152</v>
      </c>
      <c r="C110" s="37">
        <v>1</v>
      </c>
      <c r="D110" s="35" t="s">
        <v>10</v>
      </c>
      <c r="E110" s="35" t="s">
        <v>11</v>
      </c>
      <c r="F110" s="35" t="s">
        <v>12</v>
      </c>
      <c r="G110" s="35" t="s">
        <v>239</v>
      </c>
      <c r="H110" s="35" t="s">
        <v>238</v>
      </c>
      <c r="I110" s="35" t="s">
        <v>13</v>
      </c>
      <c r="J110" s="42">
        <v>39570</v>
      </c>
      <c r="L110" s="42">
        <v>40080</v>
      </c>
      <c r="M110" s="41">
        <v>2024</v>
      </c>
      <c r="N110" s="40" t="s">
        <v>212</v>
      </c>
      <c r="O110" s="41">
        <v>2009</v>
      </c>
      <c r="P110" s="41"/>
      <c r="Q110" s="41">
        <v>2019</v>
      </c>
      <c r="R110" s="40" t="s">
        <v>4017</v>
      </c>
      <c r="U110" s="35" t="s">
        <v>4017</v>
      </c>
      <c r="W110" s="35" t="s">
        <v>212</v>
      </c>
      <c r="X110" s="35" t="s">
        <v>4635</v>
      </c>
    </row>
    <row r="111" spans="1:24" x14ac:dyDescent="0.2">
      <c r="A111" s="35" t="s">
        <v>3797</v>
      </c>
      <c r="B111" s="36">
        <v>60720</v>
      </c>
      <c r="C111" s="37">
        <v>1</v>
      </c>
      <c r="D111" s="35" t="s">
        <v>3796</v>
      </c>
      <c r="E111" s="35" t="s">
        <v>3795</v>
      </c>
      <c r="F111" s="35" t="s">
        <v>3794</v>
      </c>
      <c r="G111" s="35" t="s">
        <v>228</v>
      </c>
      <c r="H111" s="35" t="s">
        <v>227</v>
      </c>
      <c r="I111" s="35" t="s">
        <v>226</v>
      </c>
      <c r="J111" s="42">
        <v>37561</v>
      </c>
      <c r="L111" s="42">
        <v>38156</v>
      </c>
      <c r="M111" s="41">
        <v>2018</v>
      </c>
      <c r="N111" s="40" t="s">
        <v>212</v>
      </c>
      <c r="O111" s="41">
        <v>2004</v>
      </c>
      <c r="P111" s="41"/>
      <c r="Q111" s="41">
        <v>2018</v>
      </c>
      <c r="R111" s="40" t="s">
        <v>4017</v>
      </c>
      <c r="U111" s="35" t="s">
        <v>4017</v>
      </c>
      <c r="W111" s="35" t="s">
        <v>212</v>
      </c>
      <c r="X111" s="35" t="s">
        <v>4634</v>
      </c>
    </row>
    <row r="112" spans="1:24" x14ac:dyDescent="0.2">
      <c r="A112" s="35" t="s">
        <v>3793</v>
      </c>
      <c r="B112" s="36">
        <v>79550</v>
      </c>
      <c r="C112" s="37">
        <v>0.2883</v>
      </c>
      <c r="D112" s="35" t="s">
        <v>4304</v>
      </c>
      <c r="E112" s="35" t="s">
        <v>4303</v>
      </c>
      <c r="F112" s="35" t="s">
        <v>3067</v>
      </c>
      <c r="G112" s="35" t="s">
        <v>228</v>
      </c>
      <c r="H112" s="35" t="s">
        <v>227</v>
      </c>
      <c r="I112" s="35" t="s">
        <v>4302</v>
      </c>
      <c r="J112" s="42">
        <v>45015</v>
      </c>
      <c r="M112" s="41">
        <v>2040</v>
      </c>
      <c r="N112" s="40" t="s">
        <v>212</v>
      </c>
      <c r="O112" s="41"/>
      <c r="P112" s="41"/>
      <c r="Q112" s="41"/>
      <c r="R112" s="40" t="s">
        <v>212</v>
      </c>
      <c r="S112" s="35" t="s">
        <v>4301</v>
      </c>
      <c r="T112" s="35" t="s">
        <v>4300</v>
      </c>
      <c r="U112" s="35" t="s">
        <v>212</v>
      </c>
      <c r="W112" s="35" t="s">
        <v>4017</v>
      </c>
    </row>
    <row r="113" spans="1:24" x14ac:dyDescent="0.2">
      <c r="A113" s="35" t="s">
        <v>3793</v>
      </c>
      <c r="B113" s="36">
        <v>79761</v>
      </c>
      <c r="C113" s="37">
        <v>1</v>
      </c>
      <c r="D113" s="35" t="s">
        <v>3792</v>
      </c>
      <c r="E113" s="35" t="s">
        <v>3791</v>
      </c>
      <c r="F113" s="35" t="s">
        <v>3790</v>
      </c>
      <c r="G113" s="35" t="s">
        <v>228</v>
      </c>
      <c r="H113" s="35" t="s">
        <v>227</v>
      </c>
      <c r="I113" s="35" t="s">
        <v>226</v>
      </c>
      <c r="J113" s="42">
        <v>44376</v>
      </c>
      <c r="L113" s="42">
        <v>44823</v>
      </c>
      <c r="M113" s="41">
        <v>2037</v>
      </c>
      <c r="N113" s="40" t="s">
        <v>212</v>
      </c>
      <c r="O113" s="41">
        <v>2021</v>
      </c>
      <c r="P113" s="41">
        <v>2021</v>
      </c>
      <c r="Q113" s="41">
        <v>2021</v>
      </c>
      <c r="R113" s="40" t="s">
        <v>212</v>
      </c>
      <c r="S113" s="35" t="s">
        <v>4633</v>
      </c>
      <c r="T113" s="35" t="s">
        <v>4632</v>
      </c>
      <c r="U113" s="35" t="s">
        <v>212</v>
      </c>
      <c r="W113" s="35" t="s">
        <v>4017</v>
      </c>
    </row>
    <row r="114" spans="1:24" x14ac:dyDescent="0.2">
      <c r="A114" s="35" t="s">
        <v>4631</v>
      </c>
      <c r="B114" s="36">
        <v>81003</v>
      </c>
      <c r="C114" s="37">
        <v>1</v>
      </c>
      <c r="D114" s="35" t="s">
        <v>4630</v>
      </c>
      <c r="E114" s="35" t="s">
        <v>4629</v>
      </c>
      <c r="F114" s="35" t="s">
        <v>557</v>
      </c>
      <c r="G114" s="35" t="s">
        <v>233</v>
      </c>
      <c r="H114" s="35" t="s">
        <v>220</v>
      </c>
      <c r="I114" s="35" t="s">
        <v>161</v>
      </c>
      <c r="J114" s="42">
        <v>44985</v>
      </c>
      <c r="M114" s="41">
        <v>2039</v>
      </c>
      <c r="N114" s="40" t="s">
        <v>212</v>
      </c>
      <c r="O114" s="41"/>
      <c r="P114" s="41"/>
      <c r="Q114" s="41"/>
      <c r="R114" s="40" t="s">
        <v>212</v>
      </c>
      <c r="S114" s="35" t="s">
        <v>4628</v>
      </c>
      <c r="T114" s="35" t="s">
        <v>4627</v>
      </c>
      <c r="U114" s="35" t="s">
        <v>4017</v>
      </c>
      <c r="W114" s="35" t="s">
        <v>4017</v>
      </c>
    </row>
    <row r="115" spans="1:24" x14ac:dyDescent="0.2">
      <c r="A115" s="35" t="s">
        <v>3776</v>
      </c>
      <c r="B115" s="36">
        <v>65852</v>
      </c>
      <c r="C115" s="37">
        <v>1</v>
      </c>
      <c r="D115" s="35" t="s">
        <v>3789</v>
      </c>
      <c r="E115" s="35" t="s">
        <v>3788</v>
      </c>
      <c r="F115" s="35" t="s">
        <v>80</v>
      </c>
      <c r="G115" s="35" t="s">
        <v>396</v>
      </c>
      <c r="H115" s="35" t="s">
        <v>220</v>
      </c>
      <c r="I115" s="35" t="s">
        <v>382</v>
      </c>
      <c r="J115" s="42">
        <v>41590</v>
      </c>
      <c r="L115" s="42">
        <v>42710</v>
      </c>
      <c r="M115" s="41">
        <v>2031</v>
      </c>
      <c r="N115" s="40" t="s">
        <v>4017</v>
      </c>
      <c r="O115" s="41"/>
      <c r="P115" s="41"/>
      <c r="Q115" s="41"/>
      <c r="R115" s="40" t="s">
        <v>4017</v>
      </c>
      <c r="U115" s="35" t="s">
        <v>4017</v>
      </c>
      <c r="W115" s="35" t="s">
        <v>4017</v>
      </c>
    </row>
    <row r="116" spans="1:24" x14ac:dyDescent="0.2">
      <c r="A116" s="35" t="s">
        <v>3776</v>
      </c>
      <c r="B116" s="36">
        <v>65740</v>
      </c>
      <c r="C116" s="37">
        <v>1</v>
      </c>
      <c r="D116" s="35" t="s">
        <v>3787</v>
      </c>
      <c r="E116" s="35" t="s">
        <v>3786</v>
      </c>
      <c r="F116" s="35" t="s">
        <v>3785</v>
      </c>
      <c r="G116" s="35" t="s">
        <v>380</v>
      </c>
      <c r="H116" s="35" t="s">
        <v>220</v>
      </c>
      <c r="I116" s="35" t="s">
        <v>869</v>
      </c>
      <c r="J116" s="42">
        <v>42165</v>
      </c>
      <c r="L116" s="42">
        <v>42370</v>
      </c>
      <c r="M116" s="41">
        <v>2030</v>
      </c>
      <c r="N116" s="40" t="s">
        <v>212</v>
      </c>
      <c r="O116" s="41">
        <v>2016</v>
      </c>
      <c r="P116" s="41"/>
      <c r="Q116" s="41">
        <v>2018</v>
      </c>
      <c r="R116" s="40" t="s">
        <v>4017</v>
      </c>
      <c r="U116" s="35" t="s">
        <v>4017</v>
      </c>
      <c r="W116" s="35" t="s">
        <v>4017</v>
      </c>
    </row>
    <row r="117" spans="1:24" x14ac:dyDescent="0.2">
      <c r="A117" s="35" t="s">
        <v>3776</v>
      </c>
      <c r="B117" s="36">
        <v>66305</v>
      </c>
      <c r="C117" s="37">
        <v>1</v>
      </c>
      <c r="D117" s="35" t="s">
        <v>3784</v>
      </c>
      <c r="E117" s="35" t="s">
        <v>3783</v>
      </c>
      <c r="F117" s="35" t="s">
        <v>3756</v>
      </c>
      <c r="G117" s="35" t="s">
        <v>221</v>
      </c>
      <c r="H117" s="35" t="s">
        <v>220</v>
      </c>
      <c r="I117" s="35" t="s">
        <v>3755</v>
      </c>
      <c r="J117" s="42">
        <v>41992</v>
      </c>
      <c r="L117" s="42">
        <v>42474</v>
      </c>
      <c r="M117" s="41">
        <v>2031</v>
      </c>
      <c r="N117" s="40" t="s">
        <v>212</v>
      </c>
      <c r="O117" s="41">
        <v>2016</v>
      </c>
      <c r="P117" s="41"/>
      <c r="Q117" s="41">
        <v>2018</v>
      </c>
      <c r="R117" s="40" t="s">
        <v>4017</v>
      </c>
      <c r="U117" s="35" t="s">
        <v>4017</v>
      </c>
      <c r="W117" s="35" t="s">
        <v>4017</v>
      </c>
    </row>
    <row r="118" spans="1:24" x14ac:dyDescent="0.2">
      <c r="A118" s="35" t="s">
        <v>3776</v>
      </c>
      <c r="B118" s="36">
        <v>65982</v>
      </c>
      <c r="C118" s="37">
        <v>1</v>
      </c>
      <c r="D118" s="35" t="s">
        <v>3782</v>
      </c>
      <c r="E118" s="35" t="s">
        <v>3781</v>
      </c>
      <c r="F118" s="35" t="s">
        <v>3770</v>
      </c>
      <c r="G118" s="35" t="s">
        <v>376</v>
      </c>
      <c r="H118" s="35" t="s">
        <v>220</v>
      </c>
      <c r="I118" s="35" t="s">
        <v>3102</v>
      </c>
      <c r="J118" s="42">
        <v>41816</v>
      </c>
      <c r="L118" s="42">
        <v>42735</v>
      </c>
      <c r="M118" s="41">
        <v>2030</v>
      </c>
      <c r="N118" s="40" t="s">
        <v>4017</v>
      </c>
      <c r="O118" s="41"/>
      <c r="P118" s="41"/>
      <c r="Q118" s="41"/>
      <c r="R118" s="40" t="s">
        <v>4017</v>
      </c>
      <c r="U118" s="35" t="s">
        <v>4017</v>
      </c>
      <c r="W118" s="35" t="s">
        <v>4017</v>
      </c>
    </row>
    <row r="119" spans="1:24" x14ac:dyDescent="0.2">
      <c r="A119" s="35" t="s">
        <v>3776</v>
      </c>
      <c r="B119" s="36">
        <v>65560</v>
      </c>
      <c r="C119" s="37">
        <v>1</v>
      </c>
      <c r="D119" s="35" t="s">
        <v>3780</v>
      </c>
      <c r="E119" s="35" t="s">
        <v>3779</v>
      </c>
      <c r="F119" s="35" t="s">
        <v>3756</v>
      </c>
      <c r="G119" s="35" t="s">
        <v>221</v>
      </c>
      <c r="H119" s="35" t="s">
        <v>220</v>
      </c>
      <c r="I119" s="35" t="s">
        <v>3755</v>
      </c>
      <c r="J119" s="42">
        <v>41040</v>
      </c>
      <c r="L119" s="42">
        <v>41424</v>
      </c>
      <c r="M119" s="41">
        <v>2028</v>
      </c>
      <c r="N119" s="40" t="s">
        <v>4017</v>
      </c>
      <c r="O119" s="41"/>
      <c r="P119" s="41"/>
      <c r="Q119" s="41"/>
      <c r="R119" s="40" t="s">
        <v>4017</v>
      </c>
      <c r="U119" s="35" t="s">
        <v>4017</v>
      </c>
      <c r="W119" s="35" t="s">
        <v>4017</v>
      </c>
    </row>
    <row r="120" spans="1:24" x14ac:dyDescent="0.2">
      <c r="A120" s="35" t="s">
        <v>3776</v>
      </c>
      <c r="B120" s="36">
        <v>66058</v>
      </c>
      <c r="C120" s="37">
        <v>1</v>
      </c>
      <c r="D120" s="35" t="s">
        <v>3778</v>
      </c>
      <c r="E120" s="35" t="s">
        <v>3777</v>
      </c>
      <c r="F120" s="35" t="s">
        <v>3756</v>
      </c>
      <c r="G120" s="35" t="s">
        <v>221</v>
      </c>
      <c r="H120" s="35" t="s">
        <v>220</v>
      </c>
      <c r="I120" s="35" t="s">
        <v>3755</v>
      </c>
      <c r="J120" s="42">
        <v>41627</v>
      </c>
      <c r="L120" s="42">
        <v>42058</v>
      </c>
      <c r="M120" s="41">
        <v>2030</v>
      </c>
      <c r="N120" s="40" t="s">
        <v>212</v>
      </c>
      <c r="O120" s="41">
        <v>2015</v>
      </c>
      <c r="P120" s="41"/>
      <c r="Q120" s="41">
        <v>2020</v>
      </c>
      <c r="R120" s="40" t="s">
        <v>4017</v>
      </c>
      <c r="U120" s="35" t="s">
        <v>4017</v>
      </c>
      <c r="W120" s="35" t="s">
        <v>4017</v>
      </c>
    </row>
    <row r="121" spans="1:24" x14ac:dyDescent="0.2">
      <c r="A121" s="35" t="s">
        <v>3776</v>
      </c>
      <c r="B121" s="36">
        <v>64092</v>
      </c>
      <c r="C121" s="37">
        <v>1</v>
      </c>
      <c r="D121" s="35" t="s">
        <v>3775</v>
      </c>
      <c r="E121" s="35" t="s">
        <v>3774</v>
      </c>
      <c r="F121" s="35" t="s">
        <v>3773</v>
      </c>
      <c r="G121" s="35" t="s">
        <v>221</v>
      </c>
      <c r="H121" s="35" t="s">
        <v>220</v>
      </c>
      <c r="I121" s="35" t="s">
        <v>3755</v>
      </c>
      <c r="J121" s="42">
        <v>40056</v>
      </c>
      <c r="L121" s="42">
        <v>40491</v>
      </c>
      <c r="M121" s="41">
        <v>2025</v>
      </c>
      <c r="N121" s="40" t="s">
        <v>212</v>
      </c>
      <c r="O121" s="41">
        <v>2010</v>
      </c>
      <c r="P121" s="41"/>
      <c r="Q121" s="41">
        <v>2020</v>
      </c>
      <c r="R121" s="40" t="s">
        <v>4017</v>
      </c>
      <c r="U121" s="35" t="s">
        <v>4017</v>
      </c>
      <c r="W121" s="35" t="s">
        <v>4017</v>
      </c>
    </row>
    <row r="122" spans="1:24" x14ac:dyDescent="0.2">
      <c r="A122" s="35" t="s">
        <v>3752</v>
      </c>
      <c r="B122" s="36">
        <v>79024</v>
      </c>
      <c r="C122" s="37">
        <v>1</v>
      </c>
      <c r="D122" s="35" t="s">
        <v>3772</v>
      </c>
      <c r="E122" s="35" t="s">
        <v>3771</v>
      </c>
      <c r="F122" s="35" t="s">
        <v>3770</v>
      </c>
      <c r="G122" s="35" t="s">
        <v>376</v>
      </c>
      <c r="H122" s="35" t="s">
        <v>220</v>
      </c>
      <c r="I122" s="35" t="s">
        <v>3102</v>
      </c>
      <c r="J122" s="42">
        <v>44463</v>
      </c>
      <c r="M122" s="41">
        <v>2039</v>
      </c>
      <c r="N122" s="40" t="s">
        <v>212</v>
      </c>
      <c r="O122" s="41"/>
      <c r="P122" s="41">
        <v>2023</v>
      </c>
      <c r="Q122" s="41"/>
      <c r="R122" s="40" t="s">
        <v>212</v>
      </c>
      <c r="S122" s="35" t="s">
        <v>4626</v>
      </c>
      <c r="T122" s="35" t="s">
        <v>4625</v>
      </c>
      <c r="U122" s="35" t="s">
        <v>4017</v>
      </c>
      <c r="W122" s="35" t="s">
        <v>4017</v>
      </c>
    </row>
    <row r="123" spans="1:24" x14ac:dyDescent="0.2">
      <c r="A123" s="35" t="s">
        <v>3752</v>
      </c>
      <c r="B123" s="36">
        <v>79528</v>
      </c>
      <c r="C123" s="37">
        <v>1</v>
      </c>
      <c r="D123" s="35" t="s">
        <v>3769</v>
      </c>
      <c r="E123" s="35" t="s">
        <v>3768</v>
      </c>
      <c r="F123" s="35" t="s">
        <v>3756</v>
      </c>
      <c r="G123" s="35" t="s">
        <v>221</v>
      </c>
      <c r="H123" s="35" t="s">
        <v>220</v>
      </c>
      <c r="I123" s="35" t="s">
        <v>3755</v>
      </c>
      <c r="J123" s="42">
        <v>44481</v>
      </c>
      <c r="M123" s="41">
        <v>2038</v>
      </c>
      <c r="N123" s="40" t="s">
        <v>212</v>
      </c>
      <c r="O123" s="41"/>
      <c r="P123" s="41">
        <v>2023</v>
      </c>
      <c r="Q123" s="41"/>
      <c r="R123" s="40" t="s">
        <v>212</v>
      </c>
      <c r="S123" s="35" t="s">
        <v>4624</v>
      </c>
      <c r="T123" s="35" t="s">
        <v>4623</v>
      </c>
      <c r="U123" s="35" t="s">
        <v>212</v>
      </c>
      <c r="W123" s="35" t="s">
        <v>4017</v>
      </c>
    </row>
    <row r="124" spans="1:24" x14ac:dyDescent="0.2">
      <c r="A124" s="35" t="s">
        <v>3752</v>
      </c>
      <c r="B124" s="36">
        <v>67823</v>
      </c>
      <c r="C124" s="37">
        <v>1</v>
      </c>
      <c r="D124" s="35" t="s">
        <v>3767</v>
      </c>
      <c r="E124" s="35" t="s">
        <v>3766</v>
      </c>
      <c r="F124" s="35" t="s">
        <v>3756</v>
      </c>
      <c r="G124" s="35" t="s">
        <v>221</v>
      </c>
      <c r="H124" s="35" t="s">
        <v>220</v>
      </c>
      <c r="I124" s="35" t="s">
        <v>3755</v>
      </c>
      <c r="J124" s="42">
        <v>42929</v>
      </c>
      <c r="L124" s="42">
        <v>43403</v>
      </c>
      <c r="M124" s="41">
        <v>2032</v>
      </c>
      <c r="N124" s="40" t="s">
        <v>212</v>
      </c>
      <c r="O124" s="41">
        <v>2018</v>
      </c>
      <c r="P124" s="41"/>
      <c r="Q124" s="41">
        <v>2019</v>
      </c>
      <c r="R124" s="40" t="s">
        <v>4017</v>
      </c>
      <c r="U124" s="35" t="s">
        <v>4017</v>
      </c>
      <c r="W124" s="35" t="s">
        <v>4017</v>
      </c>
    </row>
    <row r="125" spans="1:24" x14ac:dyDescent="0.2">
      <c r="A125" s="35" t="s">
        <v>3752</v>
      </c>
      <c r="B125" s="36">
        <v>78665</v>
      </c>
      <c r="C125" s="37">
        <v>1</v>
      </c>
      <c r="D125" s="35" t="s">
        <v>3765</v>
      </c>
      <c r="E125" s="35" t="s">
        <v>3764</v>
      </c>
      <c r="F125" s="35" t="s">
        <v>3756</v>
      </c>
      <c r="G125" s="35" t="s">
        <v>221</v>
      </c>
      <c r="H125" s="35" t="s">
        <v>220</v>
      </c>
      <c r="I125" s="35" t="s">
        <v>3755</v>
      </c>
      <c r="J125" s="42">
        <v>43676</v>
      </c>
      <c r="L125" s="42">
        <v>44531</v>
      </c>
      <c r="M125" s="41">
        <v>2035</v>
      </c>
      <c r="N125" s="40" t="s">
        <v>212</v>
      </c>
      <c r="O125" s="41">
        <v>2021</v>
      </c>
      <c r="P125" s="41">
        <v>2021</v>
      </c>
      <c r="Q125" s="41">
        <v>2021</v>
      </c>
      <c r="R125" s="40" t="s">
        <v>212</v>
      </c>
      <c r="U125" s="35" t="s">
        <v>4017</v>
      </c>
      <c r="W125" s="35" t="s">
        <v>4017</v>
      </c>
    </row>
    <row r="126" spans="1:24" x14ac:dyDescent="0.2">
      <c r="A126" s="35" t="s">
        <v>3752</v>
      </c>
      <c r="B126" s="36">
        <v>67540</v>
      </c>
      <c r="C126" s="37">
        <v>1</v>
      </c>
      <c r="D126" s="35" t="s">
        <v>3763</v>
      </c>
      <c r="E126" s="35" t="s">
        <v>3762</v>
      </c>
      <c r="F126" s="35" t="s">
        <v>3103</v>
      </c>
      <c r="G126" s="35" t="s">
        <v>380</v>
      </c>
      <c r="H126" s="35" t="s">
        <v>220</v>
      </c>
      <c r="I126" s="35" t="s">
        <v>6</v>
      </c>
      <c r="J126" s="42">
        <v>43097</v>
      </c>
      <c r="L126" s="42">
        <v>43825</v>
      </c>
      <c r="M126" s="41">
        <v>2034</v>
      </c>
      <c r="N126" s="40" t="s">
        <v>212</v>
      </c>
      <c r="O126" s="41">
        <v>2019</v>
      </c>
      <c r="P126" s="41"/>
      <c r="Q126" s="41">
        <v>2019</v>
      </c>
      <c r="R126" s="40" t="s">
        <v>4017</v>
      </c>
      <c r="U126" s="35" t="s">
        <v>4017</v>
      </c>
      <c r="W126" s="35" t="s">
        <v>4017</v>
      </c>
    </row>
    <row r="127" spans="1:24" x14ac:dyDescent="0.2">
      <c r="A127" s="35" t="s">
        <v>3752</v>
      </c>
      <c r="B127" s="36">
        <v>67431</v>
      </c>
      <c r="C127" s="37">
        <v>1</v>
      </c>
      <c r="D127" s="35" t="s">
        <v>3761</v>
      </c>
      <c r="E127" s="35" t="s">
        <v>3760</v>
      </c>
      <c r="F127" s="35" t="s">
        <v>3103</v>
      </c>
      <c r="G127" s="35" t="s">
        <v>380</v>
      </c>
      <c r="H127" s="35" t="s">
        <v>220</v>
      </c>
      <c r="I127" s="35" t="s">
        <v>3759</v>
      </c>
      <c r="J127" s="42">
        <v>43566</v>
      </c>
      <c r="L127" s="42">
        <v>44363</v>
      </c>
      <c r="M127" s="41">
        <v>2036</v>
      </c>
      <c r="N127" s="40" t="s">
        <v>212</v>
      </c>
      <c r="O127" s="41">
        <v>2021</v>
      </c>
      <c r="P127" s="41">
        <v>2021</v>
      </c>
      <c r="Q127" s="41">
        <v>2021</v>
      </c>
      <c r="R127" s="40" t="s">
        <v>212</v>
      </c>
      <c r="U127" s="35" t="s">
        <v>212</v>
      </c>
      <c r="V127" s="35" t="s">
        <v>4622</v>
      </c>
      <c r="W127" s="35" t="s">
        <v>212</v>
      </c>
      <c r="X127" s="35" t="s">
        <v>4622</v>
      </c>
    </row>
    <row r="128" spans="1:24" x14ac:dyDescent="0.2">
      <c r="A128" s="35" t="s">
        <v>3752</v>
      </c>
      <c r="B128" s="36">
        <v>66891</v>
      </c>
      <c r="C128" s="37">
        <v>1</v>
      </c>
      <c r="D128" s="35" t="s">
        <v>3758</v>
      </c>
      <c r="E128" s="35" t="s">
        <v>3757</v>
      </c>
      <c r="F128" s="35" t="s">
        <v>3756</v>
      </c>
      <c r="G128" s="35" t="s">
        <v>221</v>
      </c>
      <c r="H128" s="35" t="s">
        <v>220</v>
      </c>
      <c r="I128" s="35" t="s">
        <v>3755</v>
      </c>
      <c r="J128" s="42">
        <v>42928</v>
      </c>
      <c r="L128" s="42">
        <v>43425</v>
      </c>
      <c r="M128" s="41">
        <v>2032</v>
      </c>
      <c r="N128" s="40" t="s">
        <v>212</v>
      </c>
      <c r="O128" s="41">
        <v>2018</v>
      </c>
      <c r="P128" s="41"/>
      <c r="Q128" s="41">
        <v>2019</v>
      </c>
      <c r="R128" s="40" t="s">
        <v>4017</v>
      </c>
      <c r="U128" s="35" t="s">
        <v>4017</v>
      </c>
      <c r="W128" s="35" t="s">
        <v>4017</v>
      </c>
    </row>
    <row r="129" spans="1:23" x14ac:dyDescent="0.2">
      <c r="A129" s="35" t="s">
        <v>3752</v>
      </c>
      <c r="B129" s="36">
        <v>66744</v>
      </c>
      <c r="C129" s="37">
        <v>1</v>
      </c>
      <c r="D129" s="35" t="s">
        <v>3754</v>
      </c>
      <c r="E129" s="35" t="s">
        <v>3753</v>
      </c>
      <c r="F129" s="35" t="s">
        <v>129</v>
      </c>
      <c r="G129" s="35" t="s">
        <v>380</v>
      </c>
      <c r="H129" s="35" t="s">
        <v>220</v>
      </c>
      <c r="I129" s="35" t="s">
        <v>13</v>
      </c>
      <c r="J129" s="42">
        <v>43280</v>
      </c>
      <c r="L129" s="42">
        <v>44797</v>
      </c>
      <c r="M129" s="41">
        <v>2036</v>
      </c>
      <c r="N129" s="40" t="s">
        <v>212</v>
      </c>
      <c r="O129" s="41">
        <v>2022</v>
      </c>
      <c r="P129" s="41">
        <v>2022</v>
      </c>
      <c r="Q129" s="41">
        <v>2022</v>
      </c>
      <c r="R129" s="40" t="s">
        <v>212</v>
      </c>
      <c r="U129" s="35" t="s">
        <v>212</v>
      </c>
      <c r="V129" s="35" t="s">
        <v>4308</v>
      </c>
      <c r="W129" s="35" t="s">
        <v>4017</v>
      </c>
    </row>
    <row r="130" spans="1:23" x14ac:dyDescent="0.2">
      <c r="A130" s="35" t="s">
        <v>3752</v>
      </c>
      <c r="B130" s="36">
        <v>67221</v>
      </c>
      <c r="C130" s="37">
        <v>1</v>
      </c>
      <c r="D130" s="35" t="s">
        <v>3751</v>
      </c>
      <c r="E130" s="35" t="s">
        <v>3750</v>
      </c>
      <c r="F130" s="35" t="s">
        <v>51</v>
      </c>
      <c r="G130" s="35" t="s">
        <v>396</v>
      </c>
      <c r="H130" s="35" t="s">
        <v>220</v>
      </c>
      <c r="I130" s="35" t="s">
        <v>52</v>
      </c>
      <c r="J130" s="42">
        <v>42635</v>
      </c>
      <c r="L130" s="42">
        <v>43587</v>
      </c>
      <c r="M130" s="41">
        <v>2033</v>
      </c>
      <c r="N130" s="40" t="s">
        <v>212</v>
      </c>
      <c r="O130" s="41">
        <v>2019</v>
      </c>
      <c r="P130" s="41"/>
      <c r="Q130" s="41">
        <v>2019</v>
      </c>
      <c r="R130" s="40" t="s">
        <v>4017</v>
      </c>
      <c r="U130" s="35" t="s">
        <v>4017</v>
      </c>
      <c r="W130" s="35" t="s">
        <v>4017</v>
      </c>
    </row>
    <row r="131" spans="1:23" x14ac:dyDescent="0.2">
      <c r="A131" s="35" t="s">
        <v>3747</v>
      </c>
      <c r="B131" s="36">
        <v>61226</v>
      </c>
      <c r="C131" s="37">
        <v>1</v>
      </c>
      <c r="D131" s="35" t="s">
        <v>3749</v>
      </c>
      <c r="E131" s="35" t="s">
        <v>3748</v>
      </c>
      <c r="F131" s="35" t="s">
        <v>1859</v>
      </c>
      <c r="G131" s="35" t="s">
        <v>239</v>
      </c>
      <c r="H131" s="35" t="s">
        <v>238</v>
      </c>
      <c r="I131" s="35" t="s">
        <v>773</v>
      </c>
      <c r="J131" s="42">
        <v>38337</v>
      </c>
      <c r="L131" s="42">
        <v>38716</v>
      </c>
      <c r="M131" s="41">
        <v>2020</v>
      </c>
      <c r="N131" s="40" t="s">
        <v>4017</v>
      </c>
      <c r="O131" s="41"/>
      <c r="P131" s="41"/>
      <c r="Q131" s="41"/>
      <c r="R131" s="40" t="s">
        <v>4017</v>
      </c>
      <c r="U131" s="35" t="s">
        <v>4017</v>
      </c>
      <c r="W131" s="35" t="s">
        <v>4017</v>
      </c>
    </row>
    <row r="132" spans="1:23" x14ac:dyDescent="0.2">
      <c r="A132" s="35" t="s">
        <v>3747</v>
      </c>
      <c r="B132" s="36">
        <v>61567</v>
      </c>
      <c r="C132" s="37">
        <v>1</v>
      </c>
      <c r="D132" s="35" t="s">
        <v>3746</v>
      </c>
      <c r="E132" s="35" t="s">
        <v>3745</v>
      </c>
      <c r="F132" s="35" t="s">
        <v>1884</v>
      </c>
      <c r="G132" s="35" t="s">
        <v>239</v>
      </c>
      <c r="H132" s="35" t="s">
        <v>238</v>
      </c>
      <c r="I132" s="35" t="s">
        <v>121</v>
      </c>
      <c r="J132" s="42">
        <v>38098</v>
      </c>
      <c r="L132" s="42">
        <v>39019</v>
      </c>
      <c r="M132" s="41">
        <v>2020</v>
      </c>
      <c r="N132" s="40" t="s">
        <v>212</v>
      </c>
      <c r="O132" s="41">
        <v>2005</v>
      </c>
      <c r="P132" s="41"/>
      <c r="Q132" s="41">
        <v>2018</v>
      </c>
      <c r="R132" s="40" t="s">
        <v>4017</v>
      </c>
      <c r="U132" s="35" t="s">
        <v>4017</v>
      </c>
      <c r="W132" s="35" t="s">
        <v>4017</v>
      </c>
    </row>
    <row r="133" spans="1:23" x14ac:dyDescent="0.2">
      <c r="A133" s="35" t="s">
        <v>3738</v>
      </c>
      <c r="B133" s="36">
        <v>62457</v>
      </c>
      <c r="C133" s="37">
        <v>1</v>
      </c>
      <c r="D133" s="35" t="s">
        <v>3744</v>
      </c>
      <c r="E133" s="35" t="s">
        <v>3743</v>
      </c>
      <c r="F133" s="35" t="s">
        <v>330</v>
      </c>
      <c r="G133" s="35" t="s">
        <v>294</v>
      </c>
      <c r="H133" s="35" t="s">
        <v>227</v>
      </c>
      <c r="I133" s="35" t="s">
        <v>285</v>
      </c>
      <c r="J133" s="42">
        <v>38818</v>
      </c>
      <c r="L133" s="42">
        <v>39196</v>
      </c>
      <c r="M133" s="41">
        <v>2021</v>
      </c>
      <c r="N133" s="40" t="s">
        <v>212</v>
      </c>
      <c r="O133" s="41">
        <v>2007</v>
      </c>
      <c r="P133" s="41"/>
      <c r="Q133" s="41">
        <v>2018</v>
      </c>
      <c r="R133" s="40" t="s">
        <v>4017</v>
      </c>
      <c r="U133" s="35" t="s">
        <v>4017</v>
      </c>
      <c r="W133" s="35" t="s">
        <v>4017</v>
      </c>
    </row>
    <row r="134" spans="1:23" x14ac:dyDescent="0.2">
      <c r="A134" s="35" t="s">
        <v>3738</v>
      </c>
      <c r="B134" s="36">
        <v>62459</v>
      </c>
      <c r="C134" s="37">
        <v>1</v>
      </c>
      <c r="D134" s="35" t="s">
        <v>3742</v>
      </c>
      <c r="E134" s="35" t="s">
        <v>3741</v>
      </c>
      <c r="F134" s="35" t="s">
        <v>2307</v>
      </c>
      <c r="G134" s="35" t="s">
        <v>286</v>
      </c>
      <c r="H134" s="35" t="s">
        <v>227</v>
      </c>
      <c r="I134" s="35" t="s">
        <v>226</v>
      </c>
      <c r="J134" s="42">
        <v>39038</v>
      </c>
      <c r="K134" s="42">
        <v>45046</v>
      </c>
      <c r="L134" s="42">
        <v>39507</v>
      </c>
      <c r="M134" s="41">
        <v>2022</v>
      </c>
      <c r="N134" s="40" t="s">
        <v>4017</v>
      </c>
      <c r="O134" s="41"/>
      <c r="P134" s="41"/>
      <c r="Q134" s="41"/>
      <c r="R134" s="40" t="s">
        <v>4017</v>
      </c>
      <c r="U134" s="35" t="s">
        <v>4017</v>
      </c>
      <c r="W134" s="35" t="s">
        <v>4017</v>
      </c>
    </row>
    <row r="135" spans="1:23" x14ac:dyDescent="0.2">
      <c r="A135" s="35" t="s">
        <v>3738</v>
      </c>
      <c r="B135" s="36">
        <v>62410</v>
      </c>
      <c r="C135" s="37">
        <v>1</v>
      </c>
      <c r="D135" s="35" t="s">
        <v>3740</v>
      </c>
      <c r="E135" s="35" t="s">
        <v>3739</v>
      </c>
      <c r="F135" s="35" t="s">
        <v>799</v>
      </c>
      <c r="G135" s="35" t="s">
        <v>228</v>
      </c>
      <c r="H135" s="35" t="s">
        <v>227</v>
      </c>
      <c r="I135" s="35" t="s">
        <v>481</v>
      </c>
      <c r="J135" s="42">
        <v>38709</v>
      </c>
      <c r="K135" s="42">
        <v>44927</v>
      </c>
      <c r="L135" s="42">
        <v>39447</v>
      </c>
      <c r="M135" s="41">
        <v>2022</v>
      </c>
      <c r="N135" s="40" t="s">
        <v>4017</v>
      </c>
      <c r="O135" s="41"/>
      <c r="P135" s="41"/>
      <c r="Q135" s="41"/>
      <c r="R135" s="40" t="s">
        <v>4017</v>
      </c>
      <c r="U135" s="35" t="s">
        <v>4017</v>
      </c>
      <c r="W135" s="35" t="s">
        <v>4017</v>
      </c>
    </row>
    <row r="136" spans="1:23" x14ac:dyDescent="0.2">
      <c r="A136" s="35" t="s">
        <v>3738</v>
      </c>
      <c r="B136" s="36">
        <v>62422</v>
      </c>
      <c r="C136" s="37">
        <v>1</v>
      </c>
      <c r="D136" s="35" t="s">
        <v>3737</v>
      </c>
      <c r="E136" s="35" t="s">
        <v>3736</v>
      </c>
      <c r="F136" s="35" t="s">
        <v>154</v>
      </c>
      <c r="G136" s="35" t="s">
        <v>239</v>
      </c>
      <c r="H136" s="35" t="s">
        <v>238</v>
      </c>
      <c r="I136" s="35" t="s">
        <v>348</v>
      </c>
      <c r="J136" s="42">
        <v>39080</v>
      </c>
      <c r="L136" s="42">
        <v>39630</v>
      </c>
      <c r="M136" s="41">
        <v>2022</v>
      </c>
      <c r="N136" s="40" t="s">
        <v>212</v>
      </c>
      <c r="O136" s="41">
        <v>2007</v>
      </c>
      <c r="P136" s="41"/>
      <c r="Q136" s="41">
        <v>2018</v>
      </c>
      <c r="R136" s="40" t="s">
        <v>4017</v>
      </c>
      <c r="U136" s="35" t="s">
        <v>4017</v>
      </c>
      <c r="W136" s="35" t="s">
        <v>4017</v>
      </c>
    </row>
    <row r="137" spans="1:23" x14ac:dyDescent="0.2">
      <c r="A137" s="35" t="s">
        <v>3735</v>
      </c>
      <c r="B137" s="36">
        <v>63360</v>
      </c>
      <c r="C137" s="37">
        <v>1</v>
      </c>
      <c r="D137" s="35" t="s">
        <v>3734</v>
      </c>
      <c r="E137" s="35" t="s">
        <v>3733</v>
      </c>
      <c r="F137" s="35" t="s">
        <v>3732</v>
      </c>
      <c r="G137" s="35" t="s">
        <v>1120</v>
      </c>
      <c r="H137" s="35" t="s">
        <v>238</v>
      </c>
      <c r="I137" s="35" t="s">
        <v>4621</v>
      </c>
      <c r="J137" s="42">
        <v>39370</v>
      </c>
      <c r="L137" s="42">
        <v>39721</v>
      </c>
      <c r="M137" s="41">
        <v>2023</v>
      </c>
      <c r="N137" s="40" t="s">
        <v>212</v>
      </c>
      <c r="O137" s="41">
        <v>2008</v>
      </c>
      <c r="P137" s="41"/>
      <c r="Q137" s="41">
        <v>2018</v>
      </c>
      <c r="R137" s="40" t="s">
        <v>4017</v>
      </c>
      <c r="U137" s="35" t="s">
        <v>4017</v>
      </c>
      <c r="W137" s="35" t="s">
        <v>4017</v>
      </c>
    </row>
    <row r="138" spans="1:23" x14ac:dyDescent="0.2">
      <c r="A138" s="35" t="s">
        <v>3718</v>
      </c>
      <c r="B138" s="36">
        <v>67256</v>
      </c>
      <c r="C138" s="37">
        <v>1</v>
      </c>
      <c r="D138" s="35" t="s">
        <v>3731</v>
      </c>
      <c r="E138" s="35" t="s">
        <v>3730</v>
      </c>
      <c r="F138" s="35" t="s">
        <v>607</v>
      </c>
      <c r="G138" s="35" t="s">
        <v>228</v>
      </c>
      <c r="H138" s="35" t="s">
        <v>227</v>
      </c>
      <c r="I138" s="35" t="s">
        <v>226</v>
      </c>
      <c r="J138" s="42">
        <v>42439</v>
      </c>
      <c r="L138" s="42">
        <v>43203</v>
      </c>
      <c r="M138" s="41">
        <v>2032</v>
      </c>
      <c r="N138" s="40" t="s">
        <v>212</v>
      </c>
      <c r="O138" s="41">
        <v>2018</v>
      </c>
      <c r="P138" s="41"/>
      <c r="Q138" s="41">
        <v>2018</v>
      </c>
      <c r="R138" s="40" t="s">
        <v>4017</v>
      </c>
      <c r="U138" s="35" t="s">
        <v>4017</v>
      </c>
      <c r="W138" s="35" t="s">
        <v>4017</v>
      </c>
    </row>
    <row r="139" spans="1:23" x14ac:dyDescent="0.2">
      <c r="A139" s="35" t="s">
        <v>3718</v>
      </c>
      <c r="B139" s="36">
        <v>67250</v>
      </c>
      <c r="C139" s="37">
        <v>1</v>
      </c>
      <c r="D139" s="35" t="s">
        <v>3729</v>
      </c>
      <c r="E139" s="35" t="s">
        <v>3728</v>
      </c>
      <c r="F139" s="35" t="s">
        <v>3727</v>
      </c>
      <c r="G139" s="35" t="s">
        <v>239</v>
      </c>
      <c r="H139" s="35" t="s">
        <v>238</v>
      </c>
      <c r="I139" s="35" t="s">
        <v>355</v>
      </c>
      <c r="J139" s="42">
        <v>42818</v>
      </c>
      <c r="L139" s="42">
        <v>43496</v>
      </c>
      <c r="M139" s="41">
        <v>2033</v>
      </c>
      <c r="N139" s="40" t="s">
        <v>212</v>
      </c>
      <c r="O139" s="41">
        <v>2019</v>
      </c>
      <c r="P139" s="41"/>
      <c r="Q139" s="41">
        <v>2019</v>
      </c>
      <c r="R139" s="40" t="s">
        <v>4017</v>
      </c>
      <c r="U139" s="35" t="s">
        <v>4017</v>
      </c>
      <c r="W139" s="35" t="s">
        <v>4017</v>
      </c>
    </row>
    <row r="140" spans="1:23" x14ac:dyDescent="0.2">
      <c r="A140" s="35" t="s">
        <v>3718</v>
      </c>
      <c r="B140" s="36">
        <v>67357</v>
      </c>
      <c r="C140" s="37">
        <v>1</v>
      </c>
      <c r="D140" s="35" t="s">
        <v>3726</v>
      </c>
      <c r="E140" s="35" t="s">
        <v>3725</v>
      </c>
      <c r="F140" s="35" t="s">
        <v>607</v>
      </c>
      <c r="G140" s="35" t="s">
        <v>228</v>
      </c>
      <c r="H140" s="35" t="s">
        <v>227</v>
      </c>
      <c r="I140" s="35" t="s">
        <v>1458</v>
      </c>
      <c r="J140" s="42">
        <v>42782</v>
      </c>
      <c r="L140" s="42">
        <v>42736</v>
      </c>
      <c r="M140" s="41">
        <v>2033</v>
      </c>
      <c r="N140" s="40" t="s">
        <v>212</v>
      </c>
      <c r="O140" s="41">
        <v>2017</v>
      </c>
      <c r="P140" s="41"/>
      <c r="Q140" s="41">
        <v>2022</v>
      </c>
      <c r="R140" s="40" t="s">
        <v>4017</v>
      </c>
      <c r="U140" s="35" t="s">
        <v>4017</v>
      </c>
      <c r="W140" s="35" t="s">
        <v>4017</v>
      </c>
    </row>
    <row r="141" spans="1:23" x14ac:dyDescent="0.2">
      <c r="A141" s="35" t="s">
        <v>3718</v>
      </c>
      <c r="B141" s="36">
        <v>66375</v>
      </c>
      <c r="C141" s="37">
        <v>1</v>
      </c>
      <c r="D141" s="35" t="s">
        <v>3724</v>
      </c>
      <c r="E141" s="35" t="s">
        <v>3723</v>
      </c>
      <c r="F141" s="35" t="s">
        <v>607</v>
      </c>
      <c r="G141" s="35" t="s">
        <v>228</v>
      </c>
      <c r="H141" s="35" t="s">
        <v>227</v>
      </c>
      <c r="I141" s="35" t="s">
        <v>226</v>
      </c>
      <c r="J141" s="42">
        <v>42439</v>
      </c>
      <c r="L141" s="42">
        <v>43163</v>
      </c>
      <c r="M141" s="41">
        <v>2032</v>
      </c>
      <c r="N141" s="40" t="s">
        <v>212</v>
      </c>
      <c r="O141" s="41">
        <v>2018</v>
      </c>
      <c r="P141" s="41"/>
      <c r="Q141" s="41">
        <v>2018</v>
      </c>
      <c r="R141" s="40" t="s">
        <v>4017</v>
      </c>
      <c r="U141" s="35" t="s">
        <v>4017</v>
      </c>
      <c r="W141" s="35" t="s">
        <v>4017</v>
      </c>
    </row>
    <row r="142" spans="1:23" x14ac:dyDescent="0.2">
      <c r="A142" s="35" t="s">
        <v>3718</v>
      </c>
      <c r="B142" s="36">
        <v>67268</v>
      </c>
      <c r="C142" s="37">
        <v>1</v>
      </c>
      <c r="D142" s="35" t="s">
        <v>3722</v>
      </c>
      <c r="E142" s="35" t="s">
        <v>3721</v>
      </c>
      <c r="F142" s="35" t="s">
        <v>557</v>
      </c>
      <c r="G142" s="35" t="s">
        <v>233</v>
      </c>
      <c r="H142" s="35" t="s">
        <v>220</v>
      </c>
      <c r="I142" s="35" t="s">
        <v>1142</v>
      </c>
      <c r="J142" s="42">
        <v>42793</v>
      </c>
      <c r="L142" s="42">
        <v>43395</v>
      </c>
      <c r="M142" s="41">
        <v>2032</v>
      </c>
      <c r="N142" s="40" t="s">
        <v>4017</v>
      </c>
      <c r="O142" s="41"/>
      <c r="P142" s="41"/>
      <c r="Q142" s="41"/>
      <c r="R142" s="40" t="s">
        <v>4017</v>
      </c>
      <c r="U142" s="35" t="s">
        <v>4017</v>
      </c>
      <c r="W142" s="35" t="s">
        <v>4017</v>
      </c>
    </row>
    <row r="143" spans="1:23" x14ac:dyDescent="0.2">
      <c r="A143" s="35" t="s">
        <v>3718</v>
      </c>
      <c r="B143" s="36">
        <v>67469</v>
      </c>
      <c r="C143" s="37">
        <v>1</v>
      </c>
      <c r="D143" s="35" t="s">
        <v>3720</v>
      </c>
      <c r="E143" s="35" t="s">
        <v>3719</v>
      </c>
      <c r="F143" s="35" t="s">
        <v>607</v>
      </c>
      <c r="G143" s="35" t="s">
        <v>228</v>
      </c>
      <c r="H143" s="35" t="s">
        <v>227</v>
      </c>
      <c r="I143" s="35" t="s">
        <v>226</v>
      </c>
      <c r="J143" s="42">
        <v>42837</v>
      </c>
      <c r="L143" s="42">
        <v>43487</v>
      </c>
      <c r="M143" s="41">
        <v>2033</v>
      </c>
      <c r="N143" s="40" t="s">
        <v>4017</v>
      </c>
      <c r="O143" s="41"/>
      <c r="P143" s="41"/>
      <c r="Q143" s="41"/>
      <c r="R143" s="40" t="s">
        <v>4017</v>
      </c>
      <c r="U143" s="35" t="s">
        <v>4017</v>
      </c>
      <c r="W143" s="35" t="s">
        <v>4017</v>
      </c>
    </row>
    <row r="144" spans="1:23" x14ac:dyDescent="0.2">
      <c r="A144" s="35" t="s">
        <v>3718</v>
      </c>
      <c r="B144" s="36">
        <v>66955</v>
      </c>
      <c r="C144" s="37">
        <v>1</v>
      </c>
      <c r="D144" s="35" t="s">
        <v>3717</v>
      </c>
      <c r="E144" s="35" t="s">
        <v>3716</v>
      </c>
      <c r="F144" s="35" t="s">
        <v>3583</v>
      </c>
      <c r="G144" s="35" t="s">
        <v>523</v>
      </c>
      <c r="H144" s="35" t="s">
        <v>214</v>
      </c>
      <c r="I144" s="35" t="s">
        <v>133</v>
      </c>
      <c r="J144" s="42">
        <v>42629</v>
      </c>
      <c r="L144" s="42">
        <v>42977</v>
      </c>
      <c r="M144" s="41">
        <v>2031</v>
      </c>
      <c r="N144" s="40" t="s">
        <v>212</v>
      </c>
      <c r="O144" s="41">
        <v>2017</v>
      </c>
      <c r="P144" s="41"/>
      <c r="Q144" s="41">
        <v>2018</v>
      </c>
      <c r="R144" s="40" t="s">
        <v>4017</v>
      </c>
      <c r="U144" s="35" t="s">
        <v>4017</v>
      </c>
      <c r="W144" s="35" t="s">
        <v>4017</v>
      </c>
    </row>
    <row r="145" spans="1:23" x14ac:dyDescent="0.2">
      <c r="A145" s="35" t="s">
        <v>3696</v>
      </c>
      <c r="B145" s="36">
        <v>63906</v>
      </c>
      <c r="C145" s="37">
        <v>1</v>
      </c>
      <c r="D145" s="35" t="s">
        <v>3715</v>
      </c>
      <c r="E145" s="35" t="s">
        <v>3714</v>
      </c>
      <c r="F145" s="35" t="s">
        <v>1573</v>
      </c>
      <c r="G145" s="35" t="s">
        <v>239</v>
      </c>
      <c r="H145" s="35" t="s">
        <v>238</v>
      </c>
      <c r="I145" s="35" t="s">
        <v>1572</v>
      </c>
      <c r="J145" s="42">
        <v>40613</v>
      </c>
      <c r="L145" s="42">
        <v>41120</v>
      </c>
      <c r="M145" s="41">
        <v>2026</v>
      </c>
      <c r="N145" s="40" t="s">
        <v>212</v>
      </c>
      <c r="O145" s="41">
        <v>2012</v>
      </c>
      <c r="P145" s="41"/>
      <c r="Q145" s="41">
        <v>2018</v>
      </c>
      <c r="R145" s="40" t="s">
        <v>4017</v>
      </c>
      <c r="U145" s="35" t="s">
        <v>4017</v>
      </c>
      <c r="W145" s="35" t="s">
        <v>4017</v>
      </c>
    </row>
    <row r="146" spans="1:23" x14ac:dyDescent="0.2">
      <c r="A146" s="35" t="s">
        <v>3696</v>
      </c>
      <c r="B146" s="36">
        <v>65124</v>
      </c>
      <c r="C146" s="37">
        <v>1</v>
      </c>
      <c r="D146" s="35" t="s">
        <v>3713</v>
      </c>
      <c r="E146" s="35" t="s">
        <v>3712</v>
      </c>
      <c r="F146" s="35" t="s">
        <v>254</v>
      </c>
      <c r="G146" s="35" t="s">
        <v>228</v>
      </c>
      <c r="H146" s="35" t="s">
        <v>227</v>
      </c>
      <c r="I146" s="35" t="s">
        <v>226</v>
      </c>
      <c r="J146" s="42">
        <v>40618</v>
      </c>
      <c r="L146" s="42">
        <v>40953</v>
      </c>
      <c r="M146" s="41">
        <v>2027</v>
      </c>
      <c r="N146" s="40" t="s">
        <v>212</v>
      </c>
      <c r="O146" s="41">
        <v>2012</v>
      </c>
      <c r="P146" s="41"/>
      <c r="Q146" s="41">
        <v>2018</v>
      </c>
      <c r="R146" s="40" t="s">
        <v>4017</v>
      </c>
      <c r="U146" s="35" t="s">
        <v>4017</v>
      </c>
      <c r="W146" s="35" t="s">
        <v>4017</v>
      </c>
    </row>
    <row r="147" spans="1:23" x14ac:dyDescent="0.2">
      <c r="A147" s="35" t="s">
        <v>3696</v>
      </c>
      <c r="B147" s="36">
        <v>65291</v>
      </c>
      <c r="C147" s="37">
        <v>1</v>
      </c>
      <c r="D147" s="35" t="s">
        <v>3711</v>
      </c>
      <c r="E147" s="35" t="s">
        <v>3710</v>
      </c>
      <c r="F147" s="35" t="s">
        <v>686</v>
      </c>
      <c r="G147" s="35" t="s">
        <v>469</v>
      </c>
      <c r="H147" s="35" t="s">
        <v>214</v>
      </c>
      <c r="I147" s="35" t="s">
        <v>460</v>
      </c>
      <c r="J147" s="42">
        <v>40756</v>
      </c>
      <c r="L147" s="42">
        <v>41164</v>
      </c>
      <c r="M147" s="41">
        <v>2028</v>
      </c>
      <c r="N147" s="40" t="s">
        <v>212</v>
      </c>
      <c r="O147" s="41">
        <v>2012</v>
      </c>
      <c r="P147" s="41"/>
      <c r="Q147" s="41">
        <v>2018</v>
      </c>
      <c r="R147" s="40" t="s">
        <v>4017</v>
      </c>
      <c r="U147" s="35" t="s">
        <v>4017</v>
      </c>
      <c r="W147" s="35" t="s">
        <v>4017</v>
      </c>
    </row>
    <row r="148" spans="1:23" x14ac:dyDescent="0.2">
      <c r="A148" s="35" t="s">
        <v>3696</v>
      </c>
      <c r="B148" s="36">
        <v>65511</v>
      </c>
      <c r="C148" s="37">
        <v>1</v>
      </c>
      <c r="D148" s="35" t="s">
        <v>3709</v>
      </c>
      <c r="E148" s="35" t="s">
        <v>3708</v>
      </c>
      <c r="F148" s="35" t="s">
        <v>3707</v>
      </c>
      <c r="G148" s="35" t="s">
        <v>523</v>
      </c>
      <c r="H148" s="35" t="s">
        <v>214</v>
      </c>
      <c r="I148" s="35" t="s">
        <v>4326</v>
      </c>
      <c r="J148" s="42">
        <v>40878</v>
      </c>
      <c r="L148" s="42">
        <v>41180</v>
      </c>
      <c r="M148" s="41">
        <v>2027</v>
      </c>
      <c r="N148" s="40" t="s">
        <v>212</v>
      </c>
      <c r="O148" s="41">
        <v>2012</v>
      </c>
      <c r="P148" s="41"/>
      <c r="Q148" s="41">
        <v>2018</v>
      </c>
      <c r="R148" s="40" t="s">
        <v>4017</v>
      </c>
      <c r="U148" s="35" t="s">
        <v>4017</v>
      </c>
      <c r="W148" s="35" t="s">
        <v>4017</v>
      </c>
    </row>
    <row r="149" spans="1:23" x14ac:dyDescent="0.2">
      <c r="A149" s="35" t="s">
        <v>3696</v>
      </c>
      <c r="B149" s="36">
        <v>64218</v>
      </c>
      <c r="C149" s="37">
        <v>1</v>
      </c>
      <c r="D149" s="35" t="s">
        <v>3706</v>
      </c>
      <c r="E149" s="35" t="s">
        <v>3705</v>
      </c>
      <c r="F149" s="35" t="s">
        <v>229</v>
      </c>
      <c r="G149" s="35" t="s">
        <v>228</v>
      </c>
      <c r="H149" s="35" t="s">
        <v>227</v>
      </c>
      <c r="I149" s="35" t="s">
        <v>226</v>
      </c>
      <c r="J149" s="42">
        <v>40886</v>
      </c>
      <c r="L149" s="42">
        <v>41484</v>
      </c>
      <c r="M149" s="41">
        <v>2028</v>
      </c>
      <c r="N149" s="40" t="s">
        <v>4017</v>
      </c>
      <c r="O149" s="41"/>
      <c r="P149" s="41"/>
      <c r="Q149" s="41"/>
      <c r="R149" s="40" t="s">
        <v>4017</v>
      </c>
      <c r="U149" s="35" t="s">
        <v>4017</v>
      </c>
      <c r="W149" s="35" t="s">
        <v>4017</v>
      </c>
    </row>
    <row r="150" spans="1:23" x14ac:dyDescent="0.2">
      <c r="A150" s="35" t="s">
        <v>3696</v>
      </c>
      <c r="B150" s="36">
        <v>64219</v>
      </c>
      <c r="C150" s="37">
        <v>1</v>
      </c>
      <c r="D150" s="35" t="s">
        <v>3704</v>
      </c>
      <c r="E150" s="35" t="s">
        <v>3703</v>
      </c>
      <c r="F150" s="35" t="s">
        <v>229</v>
      </c>
      <c r="G150" s="35" t="s">
        <v>228</v>
      </c>
      <c r="H150" s="35" t="s">
        <v>227</v>
      </c>
      <c r="I150" s="35" t="s">
        <v>226</v>
      </c>
      <c r="J150" s="42">
        <v>40886</v>
      </c>
      <c r="L150" s="42">
        <v>41484</v>
      </c>
      <c r="M150" s="41">
        <v>2028</v>
      </c>
      <c r="N150" s="40" t="s">
        <v>4017</v>
      </c>
      <c r="O150" s="41"/>
      <c r="P150" s="41"/>
      <c r="Q150" s="41"/>
      <c r="R150" s="40" t="s">
        <v>4017</v>
      </c>
      <c r="U150" s="35" t="s">
        <v>4017</v>
      </c>
      <c r="W150" s="35" t="s">
        <v>4017</v>
      </c>
    </row>
    <row r="151" spans="1:23" x14ac:dyDescent="0.2">
      <c r="A151" s="35" t="s">
        <v>3696</v>
      </c>
      <c r="B151" s="36">
        <v>65379</v>
      </c>
      <c r="C151" s="37">
        <v>1</v>
      </c>
      <c r="D151" s="35" t="s">
        <v>3702</v>
      </c>
      <c r="E151" s="35" t="s">
        <v>3701</v>
      </c>
      <c r="F151" s="35" t="s">
        <v>254</v>
      </c>
      <c r="G151" s="35" t="s">
        <v>228</v>
      </c>
      <c r="H151" s="35" t="s">
        <v>227</v>
      </c>
      <c r="I151" s="35" t="s">
        <v>226</v>
      </c>
      <c r="J151" s="42">
        <v>40885</v>
      </c>
      <c r="L151" s="42">
        <v>41309</v>
      </c>
      <c r="M151" s="41">
        <v>2028</v>
      </c>
      <c r="N151" s="40" t="s">
        <v>4017</v>
      </c>
      <c r="O151" s="41"/>
      <c r="P151" s="41"/>
      <c r="Q151" s="41"/>
      <c r="R151" s="40" t="s">
        <v>4017</v>
      </c>
      <c r="U151" s="35" t="s">
        <v>4017</v>
      </c>
      <c r="W151" s="35" t="s">
        <v>4017</v>
      </c>
    </row>
    <row r="152" spans="1:23" x14ac:dyDescent="0.2">
      <c r="A152" s="35" t="s">
        <v>3696</v>
      </c>
      <c r="B152" s="36">
        <v>65137</v>
      </c>
      <c r="C152" s="37">
        <v>1</v>
      </c>
      <c r="D152" s="35" t="s">
        <v>3700</v>
      </c>
      <c r="E152" s="35" t="s">
        <v>3699</v>
      </c>
      <c r="G152" s="35" t="s">
        <v>294</v>
      </c>
      <c r="H152" s="35" t="s">
        <v>227</v>
      </c>
      <c r="I152" s="35" t="s">
        <v>4072</v>
      </c>
      <c r="J152" s="42">
        <v>40892</v>
      </c>
      <c r="L152" s="42">
        <v>41575</v>
      </c>
      <c r="M152" s="41">
        <v>2027</v>
      </c>
      <c r="N152" s="40" t="s">
        <v>212</v>
      </c>
      <c r="O152" s="41">
        <v>2013</v>
      </c>
      <c r="P152" s="41"/>
      <c r="Q152" s="41">
        <v>2022</v>
      </c>
      <c r="R152" s="40" t="s">
        <v>4017</v>
      </c>
      <c r="U152" s="35" t="s">
        <v>4017</v>
      </c>
      <c r="W152" s="35" t="s">
        <v>4017</v>
      </c>
    </row>
    <row r="153" spans="1:23" x14ac:dyDescent="0.2">
      <c r="A153" s="35" t="s">
        <v>3696</v>
      </c>
      <c r="B153" s="36">
        <v>65399</v>
      </c>
      <c r="C153" s="37">
        <v>1</v>
      </c>
      <c r="D153" s="35" t="s">
        <v>3698</v>
      </c>
      <c r="E153" s="35" t="s">
        <v>3697</v>
      </c>
      <c r="F153" s="35" t="s">
        <v>254</v>
      </c>
      <c r="G153" s="35" t="s">
        <v>228</v>
      </c>
      <c r="H153" s="35" t="s">
        <v>227</v>
      </c>
      <c r="I153" s="35" t="s">
        <v>226</v>
      </c>
      <c r="J153" s="42">
        <v>40847</v>
      </c>
      <c r="L153" s="42">
        <v>41307</v>
      </c>
      <c r="M153" s="41">
        <v>2028</v>
      </c>
      <c r="N153" s="40" t="s">
        <v>4017</v>
      </c>
      <c r="O153" s="41"/>
      <c r="P153" s="41"/>
      <c r="Q153" s="41"/>
      <c r="R153" s="40" t="s">
        <v>4017</v>
      </c>
      <c r="U153" s="35" t="s">
        <v>4017</v>
      </c>
      <c r="W153" s="35" t="s">
        <v>4017</v>
      </c>
    </row>
    <row r="154" spans="1:23" x14ac:dyDescent="0.2">
      <c r="A154" s="35" t="s">
        <v>3696</v>
      </c>
      <c r="B154" s="36">
        <v>64096</v>
      </c>
      <c r="C154" s="37">
        <v>1</v>
      </c>
      <c r="D154" s="35" t="s">
        <v>3695</v>
      </c>
      <c r="E154" s="35" t="s">
        <v>3694</v>
      </c>
      <c r="F154" s="35" t="s">
        <v>1233</v>
      </c>
      <c r="G154" s="35" t="s">
        <v>638</v>
      </c>
      <c r="H154" s="35" t="s">
        <v>214</v>
      </c>
      <c r="I154" s="35" t="s">
        <v>133</v>
      </c>
      <c r="J154" s="42">
        <v>40813</v>
      </c>
      <c r="L154" s="42">
        <v>41600</v>
      </c>
      <c r="M154" s="41">
        <v>2028</v>
      </c>
      <c r="N154" s="40" t="s">
        <v>212</v>
      </c>
      <c r="O154" s="41">
        <v>2012</v>
      </c>
      <c r="P154" s="41"/>
      <c r="Q154" s="41">
        <v>2018</v>
      </c>
      <c r="R154" s="40" t="s">
        <v>4017</v>
      </c>
      <c r="U154" s="35" t="s">
        <v>4017</v>
      </c>
      <c r="W154" s="35" t="s">
        <v>4017</v>
      </c>
    </row>
    <row r="155" spans="1:23" x14ac:dyDescent="0.2">
      <c r="A155" s="35" t="s">
        <v>3687</v>
      </c>
      <c r="B155" s="36">
        <v>64013</v>
      </c>
      <c r="C155" s="37">
        <v>1</v>
      </c>
      <c r="D155" s="35" t="s">
        <v>3693</v>
      </c>
      <c r="E155" s="35" t="s">
        <v>3692</v>
      </c>
      <c r="F155" s="35" t="s">
        <v>1233</v>
      </c>
      <c r="G155" s="35" t="s">
        <v>638</v>
      </c>
      <c r="H155" s="35" t="s">
        <v>214</v>
      </c>
      <c r="I155" s="35" t="s">
        <v>133</v>
      </c>
      <c r="J155" s="42">
        <v>41244</v>
      </c>
      <c r="L155" s="42">
        <v>41698</v>
      </c>
      <c r="M155" s="41">
        <v>2028</v>
      </c>
      <c r="N155" s="40" t="s">
        <v>212</v>
      </c>
      <c r="O155" s="41">
        <v>2014</v>
      </c>
      <c r="P155" s="41"/>
      <c r="Q155" s="41">
        <v>2018</v>
      </c>
      <c r="R155" s="40" t="s">
        <v>4017</v>
      </c>
      <c r="U155" s="35" t="s">
        <v>4017</v>
      </c>
      <c r="W155" s="35" t="s">
        <v>4017</v>
      </c>
    </row>
    <row r="156" spans="1:23" x14ac:dyDescent="0.2">
      <c r="A156" s="35" t="s">
        <v>3687</v>
      </c>
      <c r="B156" s="36">
        <v>65716</v>
      </c>
      <c r="C156" s="37">
        <v>1</v>
      </c>
      <c r="D156" s="35" t="s">
        <v>3691</v>
      </c>
      <c r="E156" s="35" t="s">
        <v>3690</v>
      </c>
      <c r="F156" s="35" t="s">
        <v>1638</v>
      </c>
      <c r="G156" s="35" t="s">
        <v>792</v>
      </c>
      <c r="H156" s="35" t="s">
        <v>227</v>
      </c>
      <c r="I156" s="35" t="s">
        <v>1637</v>
      </c>
      <c r="J156" s="42">
        <v>41186</v>
      </c>
      <c r="L156" s="42">
        <v>41639</v>
      </c>
      <c r="M156" s="41">
        <v>2028</v>
      </c>
      <c r="N156" s="40" t="s">
        <v>212</v>
      </c>
      <c r="O156" s="41">
        <v>2013</v>
      </c>
      <c r="P156" s="41"/>
      <c r="Q156" s="41">
        <v>2018</v>
      </c>
      <c r="R156" s="40" t="s">
        <v>4017</v>
      </c>
      <c r="U156" s="35" t="s">
        <v>4017</v>
      </c>
      <c r="W156" s="35" t="s">
        <v>4017</v>
      </c>
    </row>
    <row r="157" spans="1:23" x14ac:dyDescent="0.2">
      <c r="A157" s="35" t="s">
        <v>3687</v>
      </c>
      <c r="B157" s="36">
        <v>65639</v>
      </c>
      <c r="C157" s="37">
        <v>1</v>
      </c>
      <c r="D157" s="35" t="s">
        <v>3689</v>
      </c>
      <c r="E157" s="35" t="s">
        <v>3688</v>
      </c>
      <c r="F157" s="35" t="s">
        <v>51</v>
      </c>
      <c r="G157" s="35" t="s">
        <v>396</v>
      </c>
      <c r="H157" s="35" t="s">
        <v>220</v>
      </c>
      <c r="I157" s="35" t="s">
        <v>52</v>
      </c>
      <c r="J157" s="42">
        <v>41193</v>
      </c>
      <c r="L157" s="42">
        <v>41879</v>
      </c>
      <c r="M157" s="41">
        <v>2028</v>
      </c>
      <c r="N157" s="40" t="s">
        <v>212</v>
      </c>
      <c r="O157" s="41">
        <v>2014</v>
      </c>
      <c r="P157" s="41"/>
      <c r="Q157" s="41">
        <v>2018</v>
      </c>
      <c r="R157" s="40" t="s">
        <v>4017</v>
      </c>
      <c r="U157" s="35" t="s">
        <v>4017</v>
      </c>
      <c r="W157" s="35" t="s">
        <v>4017</v>
      </c>
    </row>
    <row r="158" spans="1:23" x14ac:dyDescent="0.2">
      <c r="A158" s="35" t="s">
        <v>3687</v>
      </c>
      <c r="B158" s="36">
        <v>65411</v>
      </c>
      <c r="C158" s="37">
        <v>1</v>
      </c>
      <c r="D158" s="35" t="s">
        <v>3686</v>
      </c>
      <c r="E158" s="35" t="s">
        <v>3685</v>
      </c>
      <c r="F158" s="35" t="s">
        <v>3684</v>
      </c>
      <c r="G158" s="35" t="s">
        <v>396</v>
      </c>
      <c r="H158" s="35" t="s">
        <v>220</v>
      </c>
      <c r="I158" s="35" t="s">
        <v>382</v>
      </c>
      <c r="J158" s="42">
        <v>41361</v>
      </c>
      <c r="L158" s="42">
        <v>42040</v>
      </c>
      <c r="M158" s="41">
        <v>2029</v>
      </c>
      <c r="N158" s="40" t="s">
        <v>4017</v>
      </c>
      <c r="O158" s="41"/>
      <c r="P158" s="41"/>
      <c r="Q158" s="41"/>
      <c r="R158" s="40" t="s">
        <v>4017</v>
      </c>
      <c r="U158" s="35" t="s">
        <v>4017</v>
      </c>
      <c r="W158" s="35" t="s">
        <v>4017</v>
      </c>
    </row>
    <row r="159" spans="1:23" x14ac:dyDescent="0.2">
      <c r="A159" s="35" t="s">
        <v>3658</v>
      </c>
      <c r="B159" s="36">
        <v>66914</v>
      </c>
      <c r="C159" s="37">
        <v>1</v>
      </c>
      <c r="D159" s="35" t="s">
        <v>3683</v>
      </c>
      <c r="E159" s="35" t="s">
        <v>3682</v>
      </c>
      <c r="F159" s="35" t="s">
        <v>254</v>
      </c>
      <c r="G159" s="35" t="s">
        <v>228</v>
      </c>
      <c r="H159" s="35" t="s">
        <v>227</v>
      </c>
      <c r="I159" s="35" t="s">
        <v>226</v>
      </c>
      <c r="J159" s="42">
        <v>42228</v>
      </c>
      <c r="L159" s="42">
        <v>42808</v>
      </c>
      <c r="M159" s="41">
        <v>2032</v>
      </c>
      <c r="N159" s="40" t="s">
        <v>4017</v>
      </c>
      <c r="O159" s="41"/>
      <c r="P159" s="41"/>
      <c r="Q159" s="41"/>
      <c r="R159" s="40" t="s">
        <v>4017</v>
      </c>
      <c r="U159" s="35" t="s">
        <v>4017</v>
      </c>
      <c r="W159" s="35" t="s">
        <v>4017</v>
      </c>
    </row>
    <row r="160" spans="1:23" x14ac:dyDescent="0.2">
      <c r="A160" s="35" t="s">
        <v>3658</v>
      </c>
      <c r="B160" s="36">
        <v>66699</v>
      </c>
      <c r="C160" s="37">
        <v>1</v>
      </c>
      <c r="D160" s="35" t="s">
        <v>3681</v>
      </c>
      <c r="E160" s="35" t="s">
        <v>3680</v>
      </c>
      <c r="F160" s="35" t="s">
        <v>717</v>
      </c>
      <c r="G160" s="35" t="s">
        <v>281</v>
      </c>
      <c r="H160" s="35" t="s">
        <v>227</v>
      </c>
      <c r="I160" s="35" t="s">
        <v>232</v>
      </c>
      <c r="J160" s="42">
        <v>42102</v>
      </c>
      <c r="L160" s="42">
        <v>42664</v>
      </c>
      <c r="M160" s="41">
        <v>2030</v>
      </c>
      <c r="N160" s="40" t="s">
        <v>212</v>
      </c>
      <c r="O160" s="41">
        <v>2016</v>
      </c>
      <c r="P160" s="41"/>
      <c r="Q160" s="41">
        <v>2018</v>
      </c>
      <c r="R160" s="40" t="s">
        <v>4017</v>
      </c>
      <c r="U160" s="35" t="s">
        <v>4017</v>
      </c>
      <c r="W160" s="35" t="s">
        <v>4017</v>
      </c>
    </row>
    <row r="161" spans="1:23" x14ac:dyDescent="0.2">
      <c r="A161" s="35" t="s">
        <v>3658</v>
      </c>
      <c r="B161" s="36">
        <v>66892</v>
      </c>
      <c r="C161" s="37">
        <v>1</v>
      </c>
      <c r="D161" s="35" t="s">
        <v>3679</v>
      </c>
      <c r="E161" s="35" t="s">
        <v>3678</v>
      </c>
      <c r="F161" s="35" t="s">
        <v>1656</v>
      </c>
      <c r="G161" s="35" t="s">
        <v>792</v>
      </c>
      <c r="H161" s="35" t="s">
        <v>227</v>
      </c>
      <c r="I161" s="35" t="s">
        <v>1236</v>
      </c>
      <c r="J161" s="42">
        <v>42292</v>
      </c>
      <c r="L161" s="42">
        <v>42758</v>
      </c>
      <c r="M161" s="41">
        <v>2031</v>
      </c>
      <c r="N161" s="40" t="s">
        <v>212</v>
      </c>
      <c r="O161" s="41">
        <v>2017</v>
      </c>
      <c r="P161" s="41"/>
      <c r="Q161" s="41">
        <v>2018</v>
      </c>
      <c r="R161" s="40" t="s">
        <v>4017</v>
      </c>
      <c r="U161" s="35" t="s">
        <v>4017</v>
      </c>
      <c r="W161" s="35" t="s">
        <v>4017</v>
      </c>
    </row>
    <row r="162" spans="1:23" x14ac:dyDescent="0.2">
      <c r="A162" s="35" t="s">
        <v>3658</v>
      </c>
      <c r="B162" s="36">
        <v>66274</v>
      </c>
      <c r="C162" s="37">
        <v>1</v>
      </c>
      <c r="D162" s="35" t="s">
        <v>3677</v>
      </c>
      <c r="E162" s="35" t="s">
        <v>3676</v>
      </c>
      <c r="F162" s="35" t="s">
        <v>51</v>
      </c>
      <c r="G162" s="35" t="s">
        <v>396</v>
      </c>
      <c r="H162" s="35" t="s">
        <v>220</v>
      </c>
      <c r="I162" s="35" t="s">
        <v>52</v>
      </c>
      <c r="J162" s="42">
        <v>41877</v>
      </c>
      <c r="L162" s="42">
        <v>42572</v>
      </c>
      <c r="M162" s="41">
        <v>2030</v>
      </c>
      <c r="N162" s="40" t="s">
        <v>212</v>
      </c>
      <c r="O162" s="41">
        <v>2016</v>
      </c>
      <c r="P162" s="41"/>
      <c r="Q162" s="41">
        <v>2018</v>
      </c>
      <c r="R162" s="40" t="s">
        <v>4017</v>
      </c>
      <c r="U162" s="35" t="s">
        <v>4017</v>
      </c>
      <c r="W162" s="35" t="s">
        <v>4017</v>
      </c>
    </row>
    <row r="163" spans="1:23" x14ac:dyDescent="0.2">
      <c r="A163" s="35" t="s">
        <v>3658</v>
      </c>
      <c r="B163" s="36">
        <v>66709</v>
      </c>
      <c r="C163" s="37">
        <v>1</v>
      </c>
      <c r="D163" s="35" t="s">
        <v>3675</v>
      </c>
      <c r="E163" s="35" t="s">
        <v>3674</v>
      </c>
      <c r="F163" s="35" t="s">
        <v>1503</v>
      </c>
      <c r="G163" s="35" t="s">
        <v>1120</v>
      </c>
      <c r="H163" s="35" t="s">
        <v>238</v>
      </c>
      <c r="I163" s="35" t="s">
        <v>4620</v>
      </c>
      <c r="J163" s="42">
        <v>42059</v>
      </c>
      <c r="L163" s="42">
        <v>42461</v>
      </c>
      <c r="M163" s="41">
        <v>2030</v>
      </c>
      <c r="N163" s="40" t="s">
        <v>212</v>
      </c>
      <c r="O163" s="41">
        <v>2016</v>
      </c>
      <c r="P163" s="41"/>
      <c r="Q163" s="41">
        <v>2018</v>
      </c>
      <c r="R163" s="40" t="s">
        <v>4017</v>
      </c>
      <c r="U163" s="35" t="s">
        <v>4017</v>
      </c>
      <c r="W163" s="35" t="s">
        <v>4017</v>
      </c>
    </row>
    <row r="164" spans="1:23" x14ac:dyDescent="0.2">
      <c r="A164" s="35" t="s">
        <v>3658</v>
      </c>
      <c r="B164" s="36">
        <v>66050</v>
      </c>
      <c r="C164" s="37">
        <v>1</v>
      </c>
      <c r="D164" s="35" t="s">
        <v>3673</v>
      </c>
      <c r="E164" s="35" t="s">
        <v>3672</v>
      </c>
      <c r="F164" s="35" t="s">
        <v>381</v>
      </c>
      <c r="G164" s="35" t="s">
        <v>380</v>
      </c>
      <c r="H164" s="35" t="s">
        <v>220</v>
      </c>
      <c r="I164" s="35" t="s">
        <v>41</v>
      </c>
      <c r="J164" s="42">
        <v>41809</v>
      </c>
      <c r="L164" s="42">
        <v>42338</v>
      </c>
      <c r="M164" s="41">
        <v>2030</v>
      </c>
      <c r="N164" s="40" t="s">
        <v>4017</v>
      </c>
      <c r="O164" s="41"/>
      <c r="P164" s="41"/>
      <c r="Q164" s="41"/>
      <c r="R164" s="40" t="s">
        <v>4017</v>
      </c>
      <c r="U164" s="35" t="s">
        <v>4017</v>
      </c>
      <c r="W164" s="35" t="s">
        <v>4017</v>
      </c>
    </row>
    <row r="165" spans="1:23" x14ac:dyDescent="0.2">
      <c r="A165" s="35" t="s">
        <v>3658</v>
      </c>
      <c r="B165" s="36">
        <v>66661</v>
      </c>
      <c r="C165" s="37">
        <v>1</v>
      </c>
      <c r="D165" s="35" t="s">
        <v>3671</v>
      </c>
      <c r="E165" s="35" t="s">
        <v>3670</v>
      </c>
      <c r="F165" s="35" t="s">
        <v>3669</v>
      </c>
      <c r="G165" s="35" t="s">
        <v>523</v>
      </c>
      <c r="H165" s="35" t="s">
        <v>214</v>
      </c>
      <c r="I165" s="35" t="s">
        <v>133</v>
      </c>
      <c r="J165" s="42">
        <v>42202</v>
      </c>
      <c r="L165" s="42">
        <v>42576</v>
      </c>
      <c r="M165" s="41">
        <v>2030</v>
      </c>
      <c r="N165" s="40" t="s">
        <v>212</v>
      </c>
      <c r="O165" s="41">
        <v>2016</v>
      </c>
      <c r="P165" s="41"/>
      <c r="Q165" s="41">
        <v>2018</v>
      </c>
      <c r="R165" s="40" t="s">
        <v>4017</v>
      </c>
      <c r="U165" s="35" t="s">
        <v>4017</v>
      </c>
      <c r="W165" s="35" t="s">
        <v>4017</v>
      </c>
    </row>
    <row r="166" spans="1:23" x14ac:dyDescent="0.2">
      <c r="A166" s="35" t="s">
        <v>3658</v>
      </c>
      <c r="B166" s="36">
        <v>66913</v>
      </c>
      <c r="C166" s="37">
        <v>1</v>
      </c>
      <c r="D166" s="35" t="s">
        <v>3668</v>
      </c>
      <c r="E166" s="35" t="s">
        <v>3667</v>
      </c>
      <c r="F166" s="35" t="s">
        <v>607</v>
      </c>
      <c r="G166" s="35" t="s">
        <v>228</v>
      </c>
      <c r="H166" s="35" t="s">
        <v>227</v>
      </c>
      <c r="I166" s="35" t="s">
        <v>226</v>
      </c>
      <c r="J166" s="42">
        <v>42214</v>
      </c>
      <c r="L166" s="42">
        <v>42978</v>
      </c>
      <c r="M166" s="41">
        <v>2032</v>
      </c>
      <c r="N166" s="40" t="s">
        <v>4017</v>
      </c>
      <c r="O166" s="41"/>
      <c r="P166" s="41"/>
      <c r="Q166" s="41"/>
      <c r="R166" s="40" t="s">
        <v>4017</v>
      </c>
      <c r="U166" s="35" t="s">
        <v>4017</v>
      </c>
      <c r="W166" s="35" t="s">
        <v>4017</v>
      </c>
    </row>
    <row r="167" spans="1:23" x14ac:dyDescent="0.2">
      <c r="A167" s="35" t="s">
        <v>3658</v>
      </c>
      <c r="B167" s="36">
        <v>67122</v>
      </c>
      <c r="C167" s="37">
        <v>1</v>
      </c>
      <c r="D167" s="35" t="s">
        <v>3666</v>
      </c>
      <c r="E167" s="35" t="s">
        <v>3665</v>
      </c>
      <c r="F167" s="35" t="s">
        <v>330</v>
      </c>
      <c r="G167" s="35" t="s">
        <v>294</v>
      </c>
      <c r="H167" s="35" t="s">
        <v>227</v>
      </c>
      <c r="I167" s="35" t="s">
        <v>285</v>
      </c>
      <c r="J167" s="42">
        <v>42368</v>
      </c>
      <c r="L167" s="42">
        <v>43164</v>
      </c>
      <c r="M167" s="41">
        <v>2032</v>
      </c>
      <c r="N167" s="40" t="s">
        <v>212</v>
      </c>
      <c r="O167" s="41">
        <v>2018</v>
      </c>
      <c r="P167" s="41"/>
      <c r="Q167" s="41">
        <v>2018</v>
      </c>
      <c r="R167" s="40" t="s">
        <v>4017</v>
      </c>
      <c r="U167" s="35" t="s">
        <v>4017</v>
      </c>
      <c r="W167" s="35" t="s">
        <v>4017</v>
      </c>
    </row>
    <row r="168" spans="1:23" x14ac:dyDescent="0.2">
      <c r="A168" s="35" t="s">
        <v>3658</v>
      </c>
      <c r="B168" s="36">
        <v>66016</v>
      </c>
      <c r="C168" s="37">
        <v>1</v>
      </c>
      <c r="D168" s="35" t="s">
        <v>3664</v>
      </c>
      <c r="E168" s="35" t="s">
        <v>3663</v>
      </c>
      <c r="F168" s="35" t="s">
        <v>160</v>
      </c>
      <c r="G168" s="35" t="s">
        <v>215</v>
      </c>
      <c r="H168" s="35" t="s">
        <v>214</v>
      </c>
      <c r="I168" s="35" t="s">
        <v>161</v>
      </c>
      <c r="J168" s="42">
        <v>41940</v>
      </c>
      <c r="L168" s="42">
        <v>42364</v>
      </c>
      <c r="M168" s="41">
        <v>2031</v>
      </c>
      <c r="N168" s="40" t="s">
        <v>212</v>
      </c>
      <c r="O168" s="41">
        <v>2015</v>
      </c>
      <c r="P168" s="41"/>
      <c r="Q168" s="41">
        <v>2018</v>
      </c>
      <c r="R168" s="40" t="s">
        <v>4017</v>
      </c>
      <c r="U168" s="35" t="s">
        <v>4017</v>
      </c>
      <c r="W168" s="35" t="s">
        <v>4017</v>
      </c>
    </row>
    <row r="169" spans="1:23" x14ac:dyDescent="0.2">
      <c r="A169" s="35" t="s">
        <v>3658</v>
      </c>
      <c r="B169" s="36">
        <v>66065</v>
      </c>
      <c r="C169" s="37">
        <v>1</v>
      </c>
      <c r="D169" s="35" t="s">
        <v>3662</v>
      </c>
      <c r="E169" s="35" t="s">
        <v>3661</v>
      </c>
      <c r="F169" s="35" t="s">
        <v>2853</v>
      </c>
      <c r="G169" s="35" t="s">
        <v>1192</v>
      </c>
      <c r="H169" s="35" t="s">
        <v>227</v>
      </c>
      <c r="I169" s="35" t="s">
        <v>248</v>
      </c>
      <c r="J169" s="42">
        <v>42031</v>
      </c>
      <c r="L169" s="42">
        <v>42422</v>
      </c>
      <c r="M169" s="41">
        <v>2030</v>
      </c>
      <c r="N169" s="40" t="s">
        <v>212</v>
      </c>
      <c r="O169" s="41">
        <v>2016</v>
      </c>
      <c r="P169" s="41"/>
      <c r="Q169" s="41">
        <v>2018</v>
      </c>
      <c r="R169" s="40" t="s">
        <v>4017</v>
      </c>
      <c r="U169" s="35" t="s">
        <v>4017</v>
      </c>
      <c r="W169" s="35" t="s">
        <v>4017</v>
      </c>
    </row>
    <row r="170" spans="1:23" x14ac:dyDescent="0.2">
      <c r="A170" s="35" t="s">
        <v>3658</v>
      </c>
      <c r="B170" s="36">
        <v>66917</v>
      </c>
      <c r="C170" s="37">
        <v>1</v>
      </c>
      <c r="D170" s="35" t="s">
        <v>3660</v>
      </c>
      <c r="E170" s="35" t="s">
        <v>3659</v>
      </c>
      <c r="F170" s="35" t="s">
        <v>607</v>
      </c>
      <c r="G170" s="35" t="s">
        <v>228</v>
      </c>
      <c r="H170" s="35" t="s">
        <v>227</v>
      </c>
      <c r="I170" s="35" t="s">
        <v>226</v>
      </c>
      <c r="J170" s="42">
        <v>42277</v>
      </c>
      <c r="L170" s="42">
        <v>42706</v>
      </c>
      <c r="M170" s="41">
        <v>2032</v>
      </c>
      <c r="N170" s="40" t="s">
        <v>4017</v>
      </c>
      <c r="O170" s="41"/>
      <c r="P170" s="41"/>
      <c r="Q170" s="41"/>
      <c r="R170" s="40" t="s">
        <v>4017</v>
      </c>
      <c r="U170" s="35" t="s">
        <v>4017</v>
      </c>
      <c r="W170" s="35" t="s">
        <v>4017</v>
      </c>
    </row>
    <row r="171" spans="1:23" x14ac:dyDescent="0.2">
      <c r="A171" s="35" t="s">
        <v>3658</v>
      </c>
      <c r="B171" s="36">
        <v>66813</v>
      </c>
      <c r="C171" s="37">
        <v>1</v>
      </c>
      <c r="D171" s="35" t="s">
        <v>3657</v>
      </c>
      <c r="E171" s="35" t="s">
        <v>3656</v>
      </c>
      <c r="F171" s="35" t="s">
        <v>686</v>
      </c>
      <c r="G171" s="35" t="s">
        <v>469</v>
      </c>
      <c r="H171" s="35" t="s">
        <v>214</v>
      </c>
      <c r="I171" s="35" t="s">
        <v>460</v>
      </c>
      <c r="J171" s="42">
        <v>42184</v>
      </c>
      <c r="L171" s="42">
        <v>42613</v>
      </c>
      <c r="M171" s="41">
        <v>2032</v>
      </c>
      <c r="N171" s="40" t="s">
        <v>212</v>
      </c>
      <c r="O171" s="41">
        <v>2016</v>
      </c>
      <c r="P171" s="41"/>
      <c r="Q171" s="41">
        <v>2018</v>
      </c>
      <c r="R171" s="40" t="s">
        <v>4017</v>
      </c>
      <c r="U171" s="35" t="s">
        <v>4017</v>
      </c>
      <c r="W171" s="35" t="s">
        <v>4017</v>
      </c>
    </row>
    <row r="172" spans="1:23" x14ac:dyDescent="0.2">
      <c r="A172" s="35" t="s">
        <v>3641</v>
      </c>
      <c r="B172" s="36">
        <v>67637</v>
      </c>
      <c r="C172" s="37">
        <v>1</v>
      </c>
      <c r="D172" s="35" t="s">
        <v>3655</v>
      </c>
      <c r="E172" s="35" t="s">
        <v>3654</v>
      </c>
      <c r="F172" s="35" t="s">
        <v>607</v>
      </c>
      <c r="G172" s="35" t="s">
        <v>228</v>
      </c>
      <c r="H172" s="35" t="s">
        <v>227</v>
      </c>
      <c r="I172" s="35" t="s">
        <v>226</v>
      </c>
      <c r="J172" s="42">
        <v>43227</v>
      </c>
      <c r="L172" s="42">
        <v>43993</v>
      </c>
      <c r="M172" s="41">
        <v>2034</v>
      </c>
      <c r="N172" s="40" t="s">
        <v>212</v>
      </c>
      <c r="O172" s="41">
        <v>2020</v>
      </c>
      <c r="P172" s="41"/>
      <c r="Q172" s="41">
        <v>2020</v>
      </c>
      <c r="R172" s="40" t="s">
        <v>4017</v>
      </c>
      <c r="U172" s="35" t="s">
        <v>4017</v>
      </c>
      <c r="W172" s="35" t="s">
        <v>4017</v>
      </c>
    </row>
    <row r="173" spans="1:23" x14ac:dyDescent="0.2">
      <c r="A173" s="35" t="s">
        <v>3641</v>
      </c>
      <c r="B173" s="36">
        <v>67997</v>
      </c>
      <c r="C173" s="37">
        <v>1</v>
      </c>
      <c r="D173" s="35" t="s">
        <v>3653</v>
      </c>
      <c r="E173" s="35" t="s">
        <v>3652</v>
      </c>
      <c r="F173" s="35" t="s">
        <v>3562</v>
      </c>
      <c r="G173" s="35" t="s">
        <v>376</v>
      </c>
      <c r="H173" s="35" t="s">
        <v>220</v>
      </c>
      <c r="I173" s="35" t="s">
        <v>869</v>
      </c>
      <c r="J173" s="42">
        <v>43273</v>
      </c>
      <c r="L173" s="42">
        <v>44341</v>
      </c>
      <c r="M173" s="41">
        <v>2036</v>
      </c>
      <c r="N173" s="40" t="s">
        <v>212</v>
      </c>
      <c r="O173" s="41">
        <v>2021</v>
      </c>
      <c r="P173" s="41"/>
      <c r="Q173" s="41">
        <v>2019</v>
      </c>
      <c r="R173" s="40" t="s">
        <v>4017</v>
      </c>
      <c r="U173" s="35" t="s">
        <v>4017</v>
      </c>
      <c r="W173" s="35" t="s">
        <v>4017</v>
      </c>
    </row>
    <row r="174" spans="1:23" x14ac:dyDescent="0.2">
      <c r="A174" s="35" t="s">
        <v>3641</v>
      </c>
      <c r="B174" s="36">
        <v>78809</v>
      </c>
      <c r="C174" s="37">
        <v>1</v>
      </c>
      <c r="D174" s="35" t="s">
        <v>3651</v>
      </c>
      <c r="E174" s="35" t="s">
        <v>3650</v>
      </c>
      <c r="F174" s="35" t="s">
        <v>3562</v>
      </c>
      <c r="G174" s="35" t="s">
        <v>376</v>
      </c>
      <c r="H174" s="35" t="s">
        <v>220</v>
      </c>
      <c r="I174" s="35" t="s">
        <v>869</v>
      </c>
      <c r="J174" s="42">
        <v>43643</v>
      </c>
      <c r="L174" s="42">
        <v>44529</v>
      </c>
      <c r="M174" s="41">
        <v>2036</v>
      </c>
      <c r="N174" s="40" t="s">
        <v>212</v>
      </c>
      <c r="O174" s="41">
        <v>2021</v>
      </c>
      <c r="P174" s="41">
        <v>2021</v>
      </c>
      <c r="Q174" s="41">
        <v>2019</v>
      </c>
      <c r="R174" s="40" t="s">
        <v>212</v>
      </c>
      <c r="U174" s="35" t="s">
        <v>212</v>
      </c>
      <c r="V174" s="35" t="s">
        <v>4079</v>
      </c>
      <c r="W174" s="35" t="s">
        <v>4017</v>
      </c>
    </row>
    <row r="175" spans="1:23" x14ac:dyDescent="0.2">
      <c r="A175" s="35" t="s">
        <v>3641</v>
      </c>
      <c r="B175" s="36">
        <v>78512</v>
      </c>
      <c r="C175" s="37">
        <v>1</v>
      </c>
      <c r="D175" s="35" t="s">
        <v>3649</v>
      </c>
      <c r="E175" s="35" t="s">
        <v>3648</v>
      </c>
      <c r="F175" s="35" t="s">
        <v>3647</v>
      </c>
      <c r="G175" s="35" t="s">
        <v>638</v>
      </c>
      <c r="H175" s="35" t="s">
        <v>214</v>
      </c>
      <c r="I175" s="35" t="s">
        <v>161</v>
      </c>
      <c r="J175" s="42">
        <v>43643</v>
      </c>
      <c r="L175" s="42">
        <v>44111</v>
      </c>
      <c r="M175" s="41">
        <v>2034</v>
      </c>
      <c r="N175" s="40" t="s">
        <v>212</v>
      </c>
      <c r="O175" s="41">
        <v>2020</v>
      </c>
      <c r="P175" s="41">
        <v>2020</v>
      </c>
      <c r="Q175" s="41">
        <v>2020</v>
      </c>
      <c r="R175" s="40" t="s">
        <v>4017</v>
      </c>
      <c r="U175" s="35" t="s">
        <v>4017</v>
      </c>
      <c r="W175" s="35" t="s">
        <v>4017</v>
      </c>
    </row>
    <row r="176" spans="1:23" x14ac:dyDescent="0.2">
      <c r="A176" s="35" t="s">
        <v>3641</v>
      </c>
      <c r="B176" s="36">
        <v>67785</v>
      </c>
      <c r="C176" s="37">
        <v>1</v>
      </c>
      <c r="D176" s="35" t="s">
        <v>3646</v>
      </c>
      <c r="E176" s="35" t="s">
        <v>3645</v>
      </c>
      <c r="F176" s="35" t="s">
        <v>381</v>
      </c>
      <c r="G176" s="35" t="s">
        <v>380</v>
      </c>
      <c r="H176" s="35" t="s">
        <v>220</v>
      </c>
      <c r="I176" s="35" t="s">
        <v>41</v>
      </c>
      <c r="J176" s="42">
        <v>43446</v>
      </c>
      <c r="L176" s="42">
        <v>43965</v>
      </c>
      <c r="M176" s="41">
        <v>2034</v>
      </c>
      <c r="N176" s="40" t="s">
        <v>212</v>
      </c>
      <c r="O176" s="41">
        <v>2020</v>
      </c>
      <c r="P176" s="41"/>
      <c r="Q176" s="41">
        <v>2020</v>
      </c>
      <c r="R176" s="40" t="s">
        <v>4017</v>
      </c>
      <c r="U176" s="35" t="s">
        <v>4017</v>
      </c>
      <c r="W176" s="35" t="s">
        <v>4017</v>
      </c>
    </row>
    <row r="177" spans="1:24" x14ac:dyDescent="0.2">
      <c r="A177" s="35" t="s">
        <v>3641</v>
      </c>
      <c r="B177" s="36">
        <v>67970</v>
      </c>
      <c r="C177" s="37">
        <v>1</v>
      </c>
      <c r="D177" s="35" t="s">
        <v>3644</v>
      </c>
      <c r="E177" s="35" t="s">
        <v>3643</v>
      </c>
      <c r="F177" s="35" t="s">
        <v>3642</v>
      </c>
      <c r="G177" s="35" t="s">
        <v>294</v>
      </c>
      <c r="H177" s="35" t="s">
        <v>227</v>
      </c>
      <c r="I177" s="35" t="s">
        <v>4018</v>
      </c>
      <c r="J177" s="42">
        <v>43083</v>
      </c>
      <c r="L177" s="42">
        <v>43980</v>
      </c>
      <c r="M177" s="41">
        <v>2034</v>
      </c>
      <c r="N177" s="40" t="s">
        <v>4017</v>
      </c>
      <c r="O177" s="41"/>
      <c r="P177" s="41"/>
      <c r="Q177" s="41"/>
      <c r="R177" s="40" t="s">
        <v>4017</v>
      </c>
      <c r="U177" s="35" t="s">
        <v>4017</v>
      </c>
      <c r="W177" s="35" t="s">
        <v>4017</v>
      </c>
    </row>
    <row r="178" spans="1:24" x14ac:dyDescent="0.2">
      <c r="A178" s="35" t="s">
        <v>3641</v>
      </c>
      <c r="B178" s="36">
        <v>67908</v>
      </c>
      <c r="C178" s="37">
        <v>1</v>
      </c>
      <c r="D178" s="35" t="s">
        <v>3640</v>
      </c>
      <c r="E178" s="35" t="s">
        <v>3639</v>
      </c>
      <c r="F178" s="35" t="s">
        <v>557</v>
      </c>
      <c r="G178" s="35" t="s">
        <v>262</v>
      </c>
      <c r="H178" s="35" t="s">
        <v>227</v>
      </c>
      <c r="I178" s="35" t="s">
        <v>161</v>
      </c>
      <c r="J178" s="42">
        <v>43251</v>
      </c>
      <c r="L178" s="42">
        <v>43714</v>
      </c>
      <c r="M178" s="41">
        <v>2033</v>
      </c>
      <c r="N178" s="40" t="s">
        <v>212</v>
      </c>
      <c r="O178" s="41">
        <v>2018</v>
      </c>
      <c r="P178" s="41"/>
      <c r="Q178" s="41">
        <v>2018</v>
      </c>
      <c r="R178" s="40" t="s">
        <v>4017</v>
      </c>
      <c r="U178" s="35" t="s">
        <v>4017</v>
      </c>
      <c r="W178" s="35" t="s">
        <v>4017</v>
      </c>
    </row>
    <row r="179" spans="1:24" x14ac:dyDescent="0.2">
      <c r="A179" s="35" t="s">
        <v>3622</v>
      </c>
      <c r="B179" s="36">
        <v>79043</v>
      </c>
      <c r="C179" s="37">
        <v>1</v>
      </c>
      <c r="D179" s="35" t="s">
        <v>3638</v>
      </c>
      <c r="E179" s="35" t="s">
        <v>3637</v>
      </c>
      <c r="F179" s="35" t="s">
        <v>607</v>
      </c>
      <c r="G179" s="35" t="s">
        <v>228</v>
      </c>
      <c r="H179" s="35" t="s">
        <v>227</v>
      </c>
      <c r="I179" s="35" t="s">
        <v>226</v>
      </c>
      <c r="J179" s="42">
        <v>43924</v>
      </c>
      <c r="L179" s="42">
        <v>44741</v>
      </c>
      <c r="M179" s="41">
        <v>2037</v>
      </c>
      <c r="N179" s="40" t="s">
        <v>212</v>
      </c>
      <c r="O179" s="41">
        <v>2022</v>
      </c>
      <c r="P179" s="41">
        <v>2022</v>
      </c>
      <c r="Q179" s="41">
        <v>2022</v>
      </c>
      <c r="R179" s="40" t="s">
        <v>4017</v>
      </c>
      <c r="U179" s="35" t="s">
        <v>212</v>
      </c>
      <c r="V179" s="35" t="s">
        <v>4042</v>
      </c>
      <c r="W179" s="35" t="s">
        <v>4017</v>
      </c>
    </row>
    <row r="180" spans="1:24" x14ac:dyDescent="0.2">
      <c r="A180" s="35" t="s">
        <v>3622</v>
      </c>
      <c r="B180" s="36">
        <v>79095</v>
      </c>
      <c r="C180" s="37">
        <v>1</v>
      </c>
      <c r="D180" s="35" t="s">
        <v>3636</v>
      </c>
      <c r="E180" s="35" t="s">
        <v>3635</v>
      </c>
      <c r="F180" s="35" t="s">
        <v>607</v>
      </c>
      <c r="G180" s="35" t="s">
        <v>228</v>
      </c>
      <c r="H180" s="35" t="s">
        <v>227</v>
      </c>
      <c r="I180" s="35" t="s">
        <v>226</v>
      </c>
      <c r="J180" s="42">
        <v>43909</v>
      </c>
      <c r="L180" s="42">
        <v>44606</v>
      </c>
      <c r="M180" s="41">
        <v>2036</v>
      </c>
      <c r="N180" s="40" t="s">
        <v>212</v>
      </c>
      <c r="O180" s="41">
        <v>2021</v>
      </c>
      <c r="P180" s="41">
        <v>2021</v>
      </c>
      <c r="Q180" s="41">
        <v>2021</v>
      </c>
      <c r="R180" s="40" t="s">
        <v>4017</v>
      </c>
      <c r="U180" s="35" t="s">
        <v>4017</v>
      </c>
      <c r="W180" s="35" t="s">
        <v>4017</v>
      </c>
    </row>
    <row r="181" spans="1:24" x14ac:dyDescent="0.2">
      <c r="A181" s="35" t="s">
        <v>3622</v>
      </c>
      <c r="B181" s="36">
        <v>78511</v>
      </c>
      <c r="C181" s="37">
        <v>1</v>
      </c>
      <c r="D181" s="35" t="s">
        <v>3634</v>
      </c>
      <c r="E181" s="35" t="s">
        <v>3633</v>
      </c>
      <c r="F181" s="35" t="s">
        <v>3583</v>
      </c>
      <c r="G181" s="35" t="s">
        <v>523</v>
      </c>
      <c r="H181" s="35" t="s">
        <v>214</v>
      </c>
      <c r="I181" s="35" t="s">
        <v>133</v>
      </c>
      <c r="J181" s="42">
        <v>43776</v>
      </c>
      <c r="L181" s="42">
        <v>44070</v>
      </c>
      <c r="M181" s="41">
        <v>2036</v>
      </c>
      <c r="N181" s="40" t="s">
        <v>212</v>
      </c>
      <c r="O181" s="41">
        <v>2020</v>
      </c>
      <c r="P181" s="41">
        <v>2020</v>
      </c>
      <c r="Q181" s="41">
        <v>2019</v>
      </c>
      <c r="R181" s="40" t="s">
        <v>4017</v>
      </c>
      <c r="U181" s="35" t="s">
        <v>4017</v>
      </c>
      <c r="W181" s="35" t="s">
        <v>4017</v>
      </c>
    </row>
    <row r="182" spans="1:24" x14ac:dyDescent="0.2">
      <c r="A182" s="35" t="s">
        <v>3622</v>
      </c>
      <c r="B182" s="36">
        <v>79469</v>
      </c>
      <c r="C182" s="37">
        <v>1</v>
      </c>
      <c r="D182" s="35" t="s">
        <v>3632</v>
      </c>
      <c r="E182" s="35" t="s">
        <v>3631</v>
      </c>
      <c r="F182" s="35" t="s">
        <v>1110</v>
      </c>
      <c r="G182" s="35" t="s">
        <v>395</v>
      </c>
      <c r="H182" s="35" t="s">
        <v>220</v>
      </c>
      <c r="I182" s="35" t="s">
        <v>99</v>
      </c>
      <c r="J182" s="42">
        <v>44217</v>
      </c>
      <c r="L182" s="42">
        <v>44649</v>
      </c>
      <c r="M182" s="41">
        <v>2037</v>
      </c>
      <c r="N182" s="40" t="s">
        <v>212</v>
      </c>
      <c r="O182" s="41">
        <v>2022</v>
      </c>
      <c r="P182" s="41">
        <v>2022</v>
      </c>
      <c r="Q182" s="41">
        <v>2022</v>
      </c>
      <c r="R182" s="40" t="s">
        <v>4017</v>
      </c>
      <c r="U182" s="35" t="s">
        <v>4017</v>
      </c>
      <c r="W182" s="35" t="s">
        <v>4017</v>
      </c>
    </row>
    <row r="183" spans="1:24" x14ac:dyDescent="0.2">
      <c r="A183" s="35" t="s">
        <v>3622</v>
      </c>
      <c r="B183" s="36">
        <v>78539</v>
      </c>
      <c r="C183" s="37">
        <v>1</v>
      </c>
      <c r="D183" s="35" t="s">
        <v>3630</v>
      </c>
      <c r="E183" s="35" t="s">
        <v>3629</v>
      </c>
      <c r="F183" s="35" t="s">
        <v>594</v>
      </c>
      <c r="G183" s="35" t="s">
        <v>294</v>
      </c>
      <c r="H183" s="35" t="s">
        <v>227</v>
      </c>
      <c r="I183" s="35" t="s">
        <v>4018</v>
      </c>
      <c r="J183" s="42">
        <v>43929</v>
      </c>
      <c r="L183" s="42">
        <v>44484</v>
      </c>
      <c r="M183" s="41">
        <v>2037</v>
      </c>
      <c r="N183" s="40" t="s">
        <v>212</v>
      </c>
      <c r="O183" s="41">
        <v>2021</v>
      </c>
      <c r="P183" s="41">
        <v>2021</v>
      </c>
      <c r="Q183" s="41">
        <v>2021</v>
      </c>
      <c r="R183" s="40" t="s">
        <v>4017</v>
      </c>
      <c r="U183" s="35" t="s">
        <v>4017</v>
      </c>
      <c r="W183" s="35" t="s">
        <v>4017</v>
      </c>
    </row>
    <row r="184" spans="1:24" x14ac:dyDescent="0.2">
      <c r="A184" s="35" t="s">
        <v>3622</v>
      </c>
      <c r="B184" s="36">
        <v>78150</v>
      </c>
      <c r="C184" s="37">
        <v>1</v>
      </c>
      <c r="D184" s="35" t="s">
        <v>3628</v>
      </c>
      <c r="E184" s="35" t="s">
        <v>3627</v>
      </c>
      <c r="F184" s="35" t="s">
        <v>630</v>
      </c>
      <c r="G184" s="35" t="s">
        <v>215</v>
      </c>
      <c r="H184" s="35" t="s">
        <v>214</v>
      </c>
      <c r="I184" s="35" t="s">
        <v>52</v>
      </c>
      <c r="J184" s="42">
        <v>43909</v>
      </c>
      <c r="L184" s="42">
        <v>44540</v>
      </c>
      <c r="M184" s="41">
        <v>2036</v>
      </c>
      <c r="N184" s="40" t="s">
        <v>212</v>
      </c>
      <c r="O184" s="41">
        <v>2021</v>
      </c>
      <c r="P184" s="41">
        <v>2022</v>
      </c>
      <c r="Q184" s="41">
        <v>2022</v>
      </c>
      <c r="R184" s="40" t="s">
        <v>4017</v>
      </c>
      <c r="U184" s="35" t="s">
        <v>212</v>
      </c>
      <c r="W184" s="35" t="s">
        <v>4017</v>
      </c>
    </row>
    <row r="185" spans="1:24" x14ac:dyDescent="0.2">
      <c r="A185" s="35" t="s">
        <v>3622</v>
      </c>
      <c r="B185" s="36">
        <v>79278</v>
      </c>
      <c r="C185" s="37">
        <v>1</v>
      </c>
      <c r="D185" s="35" t="s">
        <v>3626</v>
      </c>
      <c r="E185" s="35" t="s">
        <v>3625</v>
      </c>
      <c r="F185" s="35" t="s">
        <v>3434</v>
      </c>
      <c r="G185" s="35" t="s">
        <v>228</v>
      </c>
      <c r="H185" s="35" t="s">
        <v>227</v>
      </c>
      <c r="I185" s="35" t="s">
        <v>161</v>
      </c>
      <c r="J185" s="42">
        <v>43950</v>
      </c>
      <c r="L185" s="42">
        <v>44638</v>
      </c>
      <c r="M185" s="41">
        <v>2038</v>
      </c>
      <c r="N185" s="40" t="s">
        <v>212</v>
      </c>
      <c r="O185" s="41">
        <v>2022</v>
      </c>
      <c r="P185" s="41">
        <v>2022</v>
      </c>
      <c r="Q185" s="41">
        <v>2022</v>
      </c>
      <c r="R185" s="40" t="s">
        <v>4017</v>
      </c>
      <c r="U185" s="35" t="s">
        <v>212</v>
      </c>
      <c r="V185" s="35" t="s">
        <v>4308</v>
      </c>
      <c r="W185" s="35" t="s">
        <v>212</v>
      </c>
      <c r="X185" s="35" t="s">
        <v>4619</v>
      </c>
    </row>
    <row r="186" spans="1:24" x14ac:dyDescent="0.2">
      <c r="A186" s="35" t="s">
        <v>3622</v>
      </c>
      <c r="B186" s="36">
        <v>79479</v>
      </c>
      <c r="C186" s="37">
        <v>1</v>
      </c>
      <c r="D186" s="35" t="s">
        <v>3624</v>
      </c>
      <c r="E186" s="35" t="s">
        <v>3623</v>
      </c>
      <c r="F186" s="35" t="s">
        <v>607</v>
      </c>
      <c r="G186" s="35" t="s">
        <v>228</v>
      </c>
      <c r="H186" s="35" t="s">
        <v>227</v>
      </c>
      <c r="I186" s="35" t="s">
        <v>226</v>
      </c>
      <c r="J186" s="42">
        <v>44077</v>
      </c>
      <c r="L186" s="42">
        <v>44804</v>
      </c>
      <c r="M186" s="41">
        <v>2037</v>
      </c>
      <c r="N186" s="40" t="s">
        <v>212</v>
      </c>
      <c r="O186" s="41">
        <v>2022</v>
      </c>
      <c r="P186" s="41">
        <v>2022</v>
      </c>
      <c r="Q186" s="41">
        <v>2022</v>
      </c>
      <c r="R186" s="40" t="s">
        <v>4017</v>
      </c>
      <c r="U186" s="35" t="s">
        <v>4017</v>
      </c>
      <c r="W186" s="35" t="s">
        <v>4017</v>
      </c>
    </row>
    <row r="187" spans="1:24" x14ac:dyDescent="0.2">
      <c r="A187" s="35" t="s">
        <v>3622</v>
      </c>
      <c r="B187" s="36">
        <v>79206</v>
      </c>
      <c r="C187" s="37">
        <v>1</v>
      </c>
      <c r="D187" s="35" t="s">
        <v>3621</v>
      </c>
      <c r="E187" s="35" t="s">
        <v>3620</v>
      </c>
      <c r="F187" s="35" t="s">
        <v>557</v>
      </c>
      <c r="G187" s="35" t="s">
        <v>1120</v>
      </c>
      <c r="H187" s="35" t="s">
        <v>238</v>
      </c>
      <c r="I187" s="35" t="s">
        <v>1142</v>
      </c>
      <c r="J187" s="42">
        <v>43888</v>
      </c>
      <c r="L187" s="42">
        <v>44386</v>
      </c>
      <c r="M187" s="41">
        <v>2036</v>
      </c>
      <c r="N187" s="40" t="s">
        <v>212</v>
      </c>
      <c r="O187" s="41">
        <v>2021</v>
      </c>
      <c r="P187" s="41">
        <v>2021</v>
      </c>
      <c r="Q187" s="41">
        <v>2020</v>
      </c>
      <c r="R187" s="40" t="s">
        <v>4017</v>
      </c>
      <c r="U187" s="35" t="s">
        <v>4017</v>
      </c>
      <c r="W187" s="35" t="s">
        <v>4017</v>
      </c>
    </row>
    <row r="188" spans="1:24" x14ac:dyDescent="0.2">
      <c r="A188" s="35" t="s">
        <v>3613</v>
      </c>
      <c r="B188" s="36">
        <v>78354</v>
      </c>
      <c r="C188" s="37">
        <v>1</v>
      </c>
      <c r="D188" s="35" t="s">
        <v>3619</v>
      </c>
      <c r="E188" s="35" t="s">
        <v>3618</v>
      </c>
      <c r="F188" s="35" t="s">
        <v>3617</v>
      </c>
      <c r="G188" s="35" t="s">
        <v>395</v>
      </c>
      <c r="H188" s="35" t="s">
        <v>220</v>
      </c>
      <c r="I188" s="35" t="s">
        <v>3616</v>
      </c>
      <c r="J188" s="42">
        <v>43615</v>
      </c>
      <c r="L188" s="42">
        <v>44210</v>
      </c>
      <c r="M188" s="41">
        <v>2034</v>
      </c>
      <c r="N188" s="40" t="s">
        <v>212</v>
      </c>
      <c r="O188" s="41">
        <v>2021</v>
      </c>
      <c r="P188" s="41">
        <v>2020</v>
      </c>
      <c r="Q188" s="41">
        <v>2021</v>
      </c>
      <c r="R188" s="40" t="s">
        <v>212</v>
      </c>
      <c r="U188" s="35" t="s">
        <v>212</v>
      </c>
      <c r="V188" s="35" t="s">
        <v>4294</v>
      </c>
      <c r="W188" s="35" t="s">
        <v>4017</v>
      </c>
    </row>
    <row r="189" spans="1:24" x14ac:dyDescent="0.2">
      <c r="A189" s="35" t="s">
        <v>3613</v>
      </c>
      <c r="B189" s="36">
        <v>78995</v>
      </c>
      <c r="C189" s="37">
        <v>1</v>
      </c>
      <c r="D189" s="35" t="s">
        <v>3615</v>
      </c>
      <c r="E189" s="35" t="s">
        <v>3614</v>
      </c>
      <c r="F189" s="35" t="s">
        <v>1124</v>
      </c>
      <c r="G189" s="35" t="s">
        <v>1120</v>
      </c>
      <c r="H189" s="35" t="s">
        <v>238</v>
      </c>
      <c r="I189" s="35" t="s">
        <v>161</v>
      </c>
      <c r="J189" s="42">
        <v>43621</v>
      </c>
      <c r="L189" s="42">
        <v>43621</v>
      </c>
      <c r="M189" s="41">
        <v>2035</v>
      </c>
      <c r="N189" s="40" t="s">
        <v>212</v>
      </c>
      <c r="O189" s="41">
        <v>2019</v>
      </c>
      <c r="P189" s="41">
        <v>2020</v>
      </c>
      <c r="Q189" s="41">
        <v>2019</v>
      </c>
      <c r="R189" s="40" t="s">
        <v>212</v>
      </c>
      <c r="U189" s="35" t="s">
        <v>212</v>
      </c>
      <c r="W189" s="35" t="s">
        <v>4017</v>
      </c>
    </row>
    <row r="190" spans="1:24" x14ac:dyDescent="0.2">
      <c r="A190" s="35" t="s">
        <v>3613</v>
      </c>
      <c r="B190" s="36">
        <v>79275</v>
      </c>
      <c r="C190" s="37">
        <v>1</v>
      </c>
      <c r="D190" s="35" t="s">
        <v>3612</v>
      </c>
      <c r="E190" s="35" t="s">
        <v>3611</v>
      </c>
      <c r="F190" s="35" t="s">
        <v>3610</v>
      </c>
      <c r="G190" s="35" t="s">
        <v>281</v>
      </c>
      <c r="H190" s="35" t="s">
        <v>227</v>
      </c>
      <c r="I190" s="35" t="s">
        <v>161</v>
      </c>
      <c r="J190" s="42">
        <v>43795</v>
      </c>
      <c r="L190" s="42">
        <v>44236</v>
      </c>
      <c r="M190" s="41">
        <v>2034</v>
      </c>
      <c r="N190" s="40" t="s">
        <v>212</v>
      </c>
      <c r="O190" s="41">
        <v>2020</v>
      </c>
      <c r="P190" s="41">
        <v>2020</v>
      </c>
      <c r="Q190" s="41">
        <v>2020</v>
      </c>
      <c r="R190" s="40" t="s">
        <v>212</v>
      </c>
      <c r="U190" s="35" t="s">
        <v>4017</v>
      </c>
      <c r="W190" s="35" t="s">
        <v>4017</v>
      </c>
    </row>
    <row r="191" spans="1:24" x14ac:dyDescent="0.2">
      <c r="A191" s="35" t="s">
        <v>3601</v>
      </c>
      <c r="B191" s="36">
        <v>79878</v>
      </c>
      <c r="C191" s="37">
        <v>1</v>
      </c>
      <c r="D191" s="35" t="s">
        <v>3609</v>
      </c>
      <c r="E191" s="35" t="s">
        <v>3608</v>
      </c>
      <c r="F191" s="35" t="s">
        <v>594</v>
      </c>
      <c r="G191" s="35" t="s">
        <v>294</v>
      </c>
      <c r="H191" s="35" t="s">
        <v>227</v>
      </c>
      <c r="I191" s="35" t="s">
        <v>4018</v>
      </c>
      <c r="J191" s="42">
        <v>44301</v>
      </c>
      <c r="M191" s="41">
        <v>2038</v>
      </c>
      <c r="N191" s="40" t="s">
        <v>212</v>
      </c>
      <c r="O191" s="41"/>
      <c r="P191" s="41">
        <v>2022</v>
      </c>
      <c r="Q191" s="41"/>
      <c r="R191" s="40" t="s">
        <v>4017</v>
      </c>
      <c r="U191" s="35" t="s">
        <v>4017</v>
      </c>
      <c r="W191" s="35" t="s">
        <v>4017</v>
      </c>
    </row>
    <row r="192" spans="1:24" x14ac:dyDescent="0.2">
      <c r="A192" s="35" t="s">
        <v>3601</v>
      </c>
      <c r="B192" s="36">
        <v>79829</v>
      </c>
      <c r="C192" s="37">
        <v>1</v>
      </c>
      <c r="D192" s="35" t="s">
        <v>3607</v>
      </c>
      <c r="E192" s="35" t="s">
        <v>3606</v>
      </c>
      <c r="F192" s="35" t="s">
        <v>1110</v>
      </c>
      <c r="G192" s="35" t="s">
        <v>233</v>
      </c>
      <c r="H192" s="35" t="s">
        <v>220</v>
      </c>
      <c r="I192" s="35" t="s">
        <v>99</v>
      </c>
      <c r="J192" s="42">
        <v>44292</v>
      </c>
      <c r="L192" s="42">
        <v>44879</v>
      </c>
      <c r="M192" s="41">
        <v>2037</v>
      </c>
      <c r="N192" s="40" t="s">
        <v>212</v>
      </c>
      <c r="O192" s="41">
        <v>2022</v>
      </c>
      <c r="P192" s="41">
        <v>2022</v>
      </c>
      <c r="Q192" s="41">
        <v>2022</v>
      </c>
      <c r="R192" s="40" t="s">
        <v>4017</v>
      </c>
      <c r="U192" s="35" t="s">
        <v>4017</v>
      </c>
      <c r="W192" s="35" t="s">
        <v>4017</v>
      </c>
    </row>
    <row r="193" spans="1:23" x14ac:dyDescent="0.2">
      <c r="A193" s="35" t="s">
        <v>3601</v>
      </c>
      <c r="B193" s="36">
        <v>79732</v>
      </c>
      <c r="C193" s="37">
        <v>1</v>
      </c>
      <c r="D193" s="35" t="s">
        <v>3605</v>
      </c>
      <c r="E193" s="35" t="s">
        <v>3604</v>
      </c>
      <c r="F193" s="35" t="s">
        <v>686</v>
      </c>
      <c r="G193" s="35" t="s">
        <v>233</v>
      </c>
      <c r="H193" s="35" t="s">
        <v>220</v>
      </c>
      <c r="I193" s="35" t="s">
        <v>133</v>
      </c>
      <c r="J193" s="42">
        <v>44428</v>
      </c>
      <c r="M193" s="41">
        <v>2038</v>
      </c>
      <c r="N193" s="40" t="s">
        <v>212</v>
      </c>
      <c r="O193" s="41"/>
      <c r="P193" s="41">
        <v>2022</v>
      </c>
      <c r="Q193" s="41"/>
      <c r="R193" s="40" t="s">
        <v>4017</v>
      </c>
      <c r="U193" s="35" t="s">
        <v>4017</v>
      </c>
      <c r="W193" s="35" t="s">
        <v>4017</v>
      </c>
    </row>
    <row r="194" spans="1:23" x14ac:dyDescent="0.2">
      <c r="A194" s="35" t="s">
        <v>3601</v>
      </c>
      <c r="B194" s="36">
        <v>79027</v>
      </c>
      <c r="C194" s="37">
        <v>1</v>
      </c>
      <c r="D194" s="35" t="s">
        <v>3603</v>
      </c>
      <c r="E194" s="35" t="s">
        <v>3602</v>
      </c>
      <c r="F194" s="35" t="s">
        <v>160</v>
      </c>
      <c r="G194" s="35" t="s">
        <v>215</v>
      </c>
      <c r="H194" s="35" t="s">
        <v>214</v>
      </c>
      <c r="I194" s="35" t="s">
        <v>161</v>
      </c>
      <c r="J194" s="42">
        <v>44187</v>
      </c>
      <c r="L194" s="42">
        <v>44802</v>
      </c>
      <c r="M194" s="41">
        <v>2037</v>
      </c>
      <c r="N194" s="40" t="s">
        <v>212</v>
      </c>
      <c r="O194" s="41">
        <v>2022</v>
      </c>
      <c r="P194" s="41">
        <v>2022</v>
      </c>
      <c r="Q194" s="41">
        <v>2022</v>
      </c>
      <c r="R194" s="40" t="s">
        <v>4017</v>
      </c>
      <c r="U194" s="35" t="s">
        <v>4017</v>
      </c>
      <c r="W194" s="35" t="s">
        <v>4017</v>
      </c>
    </row>
    <row r="195" spans="1:23" x14ac:dyDescent="0.2">
      <c r="A195" s="35" t="s">
        <v>3601</v>
      </c>
      <c r="B195" s="36">
        <v>79540</v>
      </c>
      <c r="C195" s="37">
        <v>1</v>
      </c>
      <c r="D195" s="35" t="s">
        <v>3600</v>
      </c>
      <c r="E195" s="35" t="s">
        <v>3599</v>
      </c>
      <c r="F195" s="35" t="s">
        <v>160</v>
      </c>
      <c r="G195" s="35" t="s">
        <v>215</v>
      </c>
      <c r="H195" s="35" t="s">
        <v>214</v>
      </c>
      <c r="I195" s="35" t="s">
        <v>161</v>
      </c>
      <c r="J195" s="42">
        <v>44469</v>
      </c>
      <c r="L195" s="42">
        <v>44844</v>
      </c>
      <c r="M195" s="41">
        <v>2038</v>
      </c>
      <c r="N195" s="40" t="s">
        <v>212</v>
      </c>
      <c r="O195" s="41">
        <v>2022</v>
      </c>
      <c r="P195" s="41">
        <v>2022</v>
      </c>
      <c r="Q195" s="41">
        <v>2022</v>
      </c>
      <c r="R195" s="40" t="s">
        <v>4017</v>
      </c>
      <c r="U195" s="35" t="s">
        <v>4017</v>
      </c>
      <c r="W195" s="35" t="s">
        <v>4017</v>
      </c>
    </row>
    <row r="196" spans="1:23" x14ac:dyDescent="0.2">
      <c r="A196" s="35" t="s">
        <v>3586</v>
      </c>
      <c r="B196" s="36">
        <v>80099</v>
      </c>
      <c r="C196" s="37">
        <v>1</v>
      </c>
      <c r="D196" s="35" t="s">
        <v>3598</v>
      </c>
      <c r="E196" s="35" t="s">
        <v>3597</v>
      </c>
      <c r="F196" s="35" t="s">
        <v>557</v>
      </c>
      <c r="G196" s="35" t="s">
        <v>1120</v>
      </c>
      <c r="H196" s="35" t="s">
        <v>238</v>
      </c>
      <c r="I196" s="35" t="s">
        <v>161</v>
      </c>
      <c r="J196" s="42">
        <v>44377</v>
      </c>
      <c r="M196" s="41">
        <v>2036</v>
      </c>
      <c r="N196" s="40" t="s">
        <v>212</v>
      </c>
      <c r="O196" s="41"/>
      <c r="P196" s="41">
        <v>2021</v>
      </c>
      <c r="Q196" s="41">
        <v>2021</v>
      </c>
      <c r="R196" s="40" t="s">
        <v>4017</v>
      </c>
      <c r="U196" s="35" t="s">
        <v>212</v>
      </c>
      <c r="W196" s="35" t="s">
        <v>4017</v>
      </c>
    </row>
    <row r="197" spans="1:23" x14ac:dyDescent="0.2">
      <c r="A197" s="35" t="s">
        <v>3586</v>
      </c>
      <c r="B197" s="36">
        <v>80924</v>
      </c>
      <c r="C197" s="37">
        <v>1</v>
      </c>
      <c r="D197" s="35" t="s">
        <v>4618</v>
      </c>
      <c r="E197" s="35" t="s">
        <v>4617</v>
      </c>
      <c r="F197" s="35" t="s">
        <v>1110</v>
      </c>
      <c r="G197" s="35" t="s">
        <v>233</v>
      </c>
      <c r="H197" s="35" t="s">
        <v>220</v>
      </c>
      <c r="I197" s="35" t="s">
        <v>99</v>
      </c>
      <c r="J197" s="42">
        <v>44953</v>
      </c>
      <c r="M197" s="41">
        <v>2039</v>
      </c>
      <c r="N197" s="40" t="s">
        <v>212</v>
      </c>
      <c r="O197" s="41"/>
      <c r="P197" s="41"/>
      <c r="Q197" s="41"/>
      <c r="R197" s="40" t="s">
        <v>4017</v>
      </c>
      <c r="U197" s="35" t="s">
        <v>4017</v>
      </c>
      <c r="W197" s="35" t="s">
        <v>4017</v>
      </c>
    </row>
    <row r="198" spans="1:23" x14ac:dyDescent="0.2">
      <c r="A198" s="35" t="s">
        <v>3586</v>
      </c>
      <c r="B198" s="36">
        <v>80193</v>
      </c>
      <c r="C198" s="37">
        <v>1</v>
      </c>
      <c r="D198" s="35" t="s">
        <v>3596</v>
      </c>
      <c r="E198" s="35" t="s">
        <v>3595</v>
      </c>
      <c r="F198" s="35" t="s">
        <v>557</v>
      </c>
      <c r="G198" s="35" t="s">
        <v>1120</v>
      </c>
      <c r="H198" s="35" t="s">
        <v>238</v>
      </c>
      <c r="I198" s="35" t="s">
        <v>577</v>
      </c>
      <c r="J198" s="42">
        <v>44518</v>
      </c>
      <c r="M198" s="41">
        <v>2036</v>
      </c>
      <c r="N198" s="40" t="s">
        <v>212</v>
      </c>
      <c r="O198" s="41"/>
      <c r="P198" s="41">
        <v>2021</v>
      </c>
      <c r="Q198" s="41">
        <v>2021</v>
      </c>
      <c r="R198" s="40" t="s">
        <v>4017</v>
      </c>
      <c r="U198" s="35" t="s">
        <v>4017</v>
      </c>
      <c r="W198" s="35" t="s">
        <v>4017</v>
      </c>
    </row>
    <row r="199" spans="1:23" x14ac:dyDescent="0.2">
      <c r="A199" s="35" t="s">
        <v>3586</v>
      </c>
      <c r="B199" s="36">
        <v>80198</v>
      </c>
      <c r="C199" s="37">
        <v>1</v>
      </c>
      <c r="D199" s="35" t="s">
        <v>3594</v>
      </c>
      <c r="E199" s="35" t="s">
        <v>3593</v>
      </c>
      <c r="F199" s="35" t="s">
        <v>557</v>
      </c>
      <c r="G199" s="35" t="s">
        <v>1120</v>
      </c>
      <c r="H199" s="35" t="s">
        <v>238</v>
      </c>
      <c r="I199" s="35" t="s">
        <v>577</v>
      </c>
      <c r="J199" s="42">
        <v>44498</v>
      </c>
      <c r="M199" s="41">
        <v>2036</v>
      </c>
      <c r="N199" s="40" t="s">
        <v>212</v>
      </c>
      <c r="O199" s="41"/>
      <c r="P199" s="41">
        <v>2021</v>
      </c>
      <c r="Q199" s="41">
        <v>2021</v>
      </c>
      <c r="R199" s="40" t="s">
        <v>4017</v>
      </c>
      <c r="U199" s="35" t="s">
        <v>4017</v>
      </c>
      <c r="W199" s="35" t="s">
        <v>4017</v>
      </c>
    </row>
    <row r="200" spans="1:23" x14ac:dyDescent="0.2">
      <c r="A200" s="35" t="s">
        <v>3586</v>
      </c>
      <c r="B200" s="36">
        <v>80146</v>
      </c>
      <c r="C200" s="37">
        <v>1</v>
      </c>
      <c r="D200" s="35" t="s">
        <v>3592</v>
      </c>
      <c r="E200" s="35" t="s">
        <v>3591</v>
      </c>
      <c r="F200" s="35" t="s">
        <v>557</v>
      </c>
      <c r="G200" s="35" t="s">
        <v>1120</v>
      </c>
      <c r="H200" s="35" t="s">
        <v>238</v>
      </c>
      <c r="I200" s="35" t="s">
        <v>577</v>
      </c>
      <c r="J200" s="42">
        <v>44550</v>
      </c>
      <c r="M200" s="41">
        <v>2037</v>
      </c>
      <c r="N200" s="40" t="s">
        <v>212</v>
      </c>
      <c r="O200" s="41"/>
      <c r="P200" s="41">
        <v>2021</v>
      </c>
      <c r="Q200" s="41">
        <v>2021</v>
      </c>
      <c r="R200" s="40" t="s">
        <v>4017</v>
      </c>
      <c r="U200" s="35" t="s">
        <v>4017</v>
      </c>
      <c r="W200" s="35" t="s">
        <v>4017</v>
      </c>
    </row>
    <row r="201" spans="1:23" x14ac:dyDescent="0.2">
      <c r="A201" s="35" t="s">
        <v>3586</v>
      </c>
      <c r="B201" s="36">
        <v>80199</v>
      </c>
      <c r="C201" s="37">
        <v>1</v>
      </c>
      <c r="D201" s="35" t="s">
        <v>3590</v>
      </c>
      <c r="E201" s="35" t="s">
        <v>3589</v>
      </c>
      <c r="F201" s="35" t="s">
        <v>557</v>
      </c>
      <c r="G201" s="35" t="s">
        <v>1120</v>
      </c>
      <c r="H201" s="35" t="s">
        <v>238</v>
      </c>
      <c r="I201" s="35" t="s">
        <v>577</v>
      </c>
      <c r="J201" s="42">
        <v>44463</v>
      </c>
      <c r="M201" s="41">
        <v>2036</v>
      </c>
      <c r="N201" s="40" t="s">
        <v>212</v>
      </c>
      <c r="O201" s="41"/>
      <c r="P201" s="41">
        <v>2021</v>
      </c>
      <c r="Q201" s="41">
        <v>2021</v>
      </c>
      <c r="R201" s="40" t="s">
        <v>4017</v>
      </c>
      <c r="U201" s="35" t="s">
        <v>4017</v>
      </c>
      <c r="W201" s="35" t="s">
        <v>4017</v>
      </c>
    </row>
    <row r="202" spans="1:23" x14ac:dyDescent="0.2">
      <c r="A202" s="35" t="s">
        <v>3586</v>
      </c>
      <c r="B202" s="36">
        <v>79401</v>
      </c>
      <c r="C202" s="37">
        <v>1</v>
      </c>
      <c r="D202" s="35" t="s">
        <v>3588</v>
      </c>
      <c r="E202" s="35" t="s">
        <v>3587</v>
      </c>
      <c r="F202" s="35" t="s">
        <v>1607</v>
      </c>
      <c r="G202" s="35" t="s">
        <v>286</v>
      </c>
      <c r="H202" s="35" t="s">
        <v>227</v>
      </c>
      <c r="I202" s="35" t="s">
        <v>261</v>
      </c>
      <c r="J202" s="42">
        <v>44501</v>
      </c>
      <c r="M202" s="41">
        <v>2038</v>
      </c>
      <c r="N202" s="40" t="s">
        <v>212</v>
      </c>
      <c r="O202" s="41"/>
      <c r="P202" s="41">
        <v>2023</v>
      </c>
      <c r="Q202" s="41">
        <v>2022</v>
      </c>
      <c r="R202" s="40" t="s">
        <v>4017</v>
      </c>
      <c r="U202" s="35" t="s">
        <v>4017</v>
      </c>
      <c r="W202" s="35" t="s">
        <v>4017</v>
      </c>
    </row>
    <row r="203" spans="1:23" x14ac:dyDescent="0.2">
      <c r="A203" s="35" t="s">
        <v>3586</v>
      </c>
      <c r="B203" s="36">
        <v>79991</v>
      </c>
      <c r="C203" s="37">
        <v>1</v>
      </c>
      <c r="D203" s="35" t="s">
        <v>3585</v>
      </c>
      <c r="E203" s="35" t="s">
        <v>3584</v>
      </c>
      <c r="F203" s="35" t="s">
        <v>3583</v>
      </c>
      <c r="G203" s="35" t="s">
        <v>523</v>
      </c>
      <c r="H203" s="35" t="s">
        <v>214</v>
      </c>
      <c r="I203" s="35" t="s">
        <v>133</v>
      </c>
      <c r="J203" s="42">
        <v>44867</v>
      </c>
      <c r="M203" s="41">
        <v>2039</v>
      </c>
      <c r="N203" s="40" t="s">
        <v>212</v>
      </c>
      <c r="O203" s="41"/>
      <c r="P203" s="41">
        <v>2022</v>
      </c>
      <c r="Q203" s="41">
        <v>2022</v>
      </c>
      <c r="R203" s="40" t="s">
        <v>4017</v>
      </c>
      <c r="U203" s="35" t="s">
        <v>212</v>
      </c>
      <c r="V203" s="35" t="s">
        <v>4315</v>
      </c>
      <c r="W203" s="35" t="s">
        <v>4017</v>
      </c>
    </row>
    <row r="204" spans="1:23" x14ac:dyDescent="0.2">
      <c r="A204" s="35" t="s">
        <v>3572</v>
      </c>
      <c r="B204" s="36">
        <v>79113</v>
      </c>
      <c r="C204" s="37">
        <v>1</v>
      </c>
      <c r="D204" s="35" t="s">
        <v>3582</v>
      </c>
      <c r="E204" s="35" t="s">
        <v>3581</v>
      </c>
      <c r="F204" s="35" t="s">
        <v>607</v>
      </c>
      <c r="G204" s="35" t="s">
        <v>228</v>
      </c>
      <c r="H204" s="35" t="s">
        <v>227</v>
      </c>
      <c r="I204" s="35" t="s">
        <v>226</v>
      </c>
      <c r="J204" s="42">
        <v>44582</v>
      </c>
      <c r="M204" s="41">
        <v>2038</v>
      </c>
      <c r="N204" s="40" t="s">
        <v>212</v>
      </c>
      <c r="O204" s="41"/>
      <c r="P204" s="41">
        <v>2024</v>
      </c>
      <c r="Q204" s="41">
        <v>2022</v>
      </c>
      <c r="R204" s="40" t="s">
        <v>4017</v>
      </c>
      <c r="U204" s="35" t="s">
        <v>212</v>
      </c>
      <c r="W204" s="35" t="s">
        <v>4017</v>
      </c>
    </row>
    <row r="205" spans="1:23" x14ac:dyDescent="0.2">
      <c r="A205" s="35" t="s">
        <v>3572</v>
      </c>
      <c r="B205" s="36">
        <v>79870</v>
      </c>
      <c r="C205" s="37">
        <v>1</v>
      </c>
      <c r="D205" s="35" t="s">
        <v>3580</v>
      </c>
      <c r="E205" s="35" t="s">
        <v>3579</v>
      </c>
      <c r="F205" s="35" t="s">
        <v>1607</v>
      </c>
      <c r="G205" s="35" t="s">
        <v>286</v>
      </c>
      <c r="H205" s="35" t="s">
        <v>227</v>
      </c>
      <c r="I205" s="35" t="s">
        <v>261</v>
      </c>
      <c r="J205" s="42">
        <v>44887</v>
      </c>
      <c r="M205" s="41">
        <v>2039</v>
      </c>
      <c r="N205" s="40" t="s">
        <v>212</v>
      </c>
      <c r="O205" s="41"/>
      <c r="P205" s="41">
        <v>2023</v>
      </c>
      <c r="Q205" s="41">
        <v>2022</v>
      </c>
      <c r="R205" s="40" t="s">
        <v>4017</v>
      </c>
      <c r="U205" s="35" t="s">
        <v>4017</v>
      </c>
      <c r="W205" s="35" t="s">
        <v>4017</v>
      </c>
    </row>
    <row r="206" spans="1:23" x14ac:dyDescent="0.2">
      <c r="A206" s="35" t="s">
        <v>3572</v>
      </c>
      <c r="B206" s="36">
        <v>79935</v>
      </c>
      <c r="C206" s="37">
        <v>1</v>
      </c>
      <c r="D206" s="35" t="s">
        <v>3578</v>
      </c>
      <c r="E206" s="35" t="s">
        <v>3577</v>
      </c>
      <c r="F206" s="35" t="s">
        <v>604</v>
      </c>
      <c r="G206" s="35" t="s">
        <v>262</v>
      </c>
      <c r="H206" s="35" t="s">
        <v>227</v>
      </c>
      <c r="I206" s="35" t="s">
        <v>4072</v>
      </c>
      <c r="J206" s="42">
        <v>44553</v>
      </c>
      <c r="M206" s="41">
        <v>2039</v>
      </c>
      <c r="N206" s="40" t="s">
        <v>212</v>
      </c>
      <c r="O206" s="41"/>
      <c r="P206" s="41">
        <v>2023</v>
      </c>
      <c r="Q206" s="41"/>
      <c r="R206" s="40" t="s">
        <v>4017</v>
      </c>
      <c r="U206" s="35" t="s">
        <v>212</v>
      </c>
      <c r="W206" s="35" t="s">
        <v>4017</v>
      </c>
    </row>
    <row r="207" spans="1:23" x14ac:dyDescent="0.2">
      <c r="A207" s="35" t="s">
        <v>3572</v>
      </c>
      <c r="B207" s="36">
        <v>80537</v>
      </c>
      <c r="C207" s="37">
        <v>1</v>
      </c>
      <c r="D207" s="35" t="s">
        <v>3576</v>
      </c>
      <c r="E207" s="35" t="s">
        <v>3575</v>
      </c>
      <c r="F207" s="35" t="s">
        <v>3434</v>
      </c>
      <c r="G207" s="35" t="s">
        <v>228</v>
      </c>
      <c r="H207" s="35" t="s">
        <v>227</v>
      </c>
      <c r="I207" s="35" t="s">
        <v>161</v>
      </c>
      <c r="J207" s="42">
        <v>44617</v>
      </c>
      <c r="M207" s="41">
        <v>2039</v>
      </c>
      <c r="N207" s="40" t="s">
        <v>212</v>
      </c>
      <c r="O207" s="41"/>
      <c r="P207" s="41">
        <v>2023</v>
      </c>
      <c r="Q207" s="41"/>
      <c r="R207" s="40" t="s">
        <v>4017</v>
      </c>
      <c r="U207" s="35" t="s">
        <v>212</v>
      </c>
      <c r="V207" s="35" t="s">
        <v>4079</v>
      </c>
      <c r="W207" s="35" t="s">
        <v>4017</v>
      </c>
    </row>
    <row r="208" spans="1:23" x14ac:dyDescent="0.2">
      <c r="A208" s="35" t="s">
        <v>3572</v>
      </c>
      <c r="B208" s="36">
        <v>80925</v>
      </c>
      <c r="C208" s="37">
        <v>1</v>
      </c>
      <c r="D208" s="35" t="s">
        <v>3574</v>
      </c>
      <c r="E208" s="35" t="s">
        <v>3573</v>
      </c>
      <c r="F208" s="35" t="s">
        <v>607</v>
      </c>
      <c r="G208" s="35" t="s">
        <v>228</v>
      </c>
      <c r="H208" s="35" t="s">
        <v>227</v>
      </c>
      <c r="I208" s="35" t="s">
        <v>226</v>
      </c>
      <c r="J208" s="42">
        <v>44900</v>
      </c>
      <c r="M208" s="41">
        <v>2039</v>
      </c>
      <c r="N208" s="40" t="s">
        <v>212</v>
      </c>
      <c r="O208" s="41"/>
      <c r="P208" s="41">
        <v>2024</v>
      </c>
      <c r="Q208" s="41"/>
      <c r="R208" s="40" t="s">
        <v>4017</v>
      </c>
      <c r="U208" s="35" t="s">
        <v>212</v>
      </c>
      <c r="V208" s="35" t="s">
        <v>4204</v>
      </c>
      <c r="W208" s="35" t="s">
        <v>4017</v>
      </c>
    </row>
    <row r="209" spans="1:24" x14ac:dyDescent="0.2">
      <c r="A209" s="35" t="s">
        <v>3572</v>
      </c>
      <c r="B209" s="36">
        <v>80333</v>
      </c>
      <c r="C209" s="37">
        <v>1</v>
      </c>
      <c r="D209" s="35" t="s">
        <v>3571</v>
      </c>
      <c r="E209" s="35" t="s">
        <v>3570</v>
      </c>
      <c r="F209" s="35" t="s">
        <v>607</v>
      </c>
      <c r="G209" s="35" t="s">
        <v>228</v>
      </c>
      <c r="H209" s="35" t="s">
        <v>227</v>
      </c>
      <c r="I209" s="35" t="s">
        <v>226</v>
      </c>
      <c r="J209" s="42">
        <v>44630</v>
      </c>
      <c r="M209" s="41">
        <v>2038</v>
      </c>
      <c r="N209" s="40" t="s">
        <v>212</v>
      </c>
      <c r="O209" s="41"/>
      <c r="P209" s="41">
        <v>2024</v>
      </c>
      <c r="Q209" s="41"/>
      <c r="R209" s="40" t="s">
        <v>4017</v>
      </c>
      <c r="U209" s="35" t="s">
        <v>4017</v>
      </c>
      <c r="W209" s="35" t="s">
        <v>4017</v>
      </c>
    </row>
    <row r="210" spans="1:24" x14ac:dyDescent="0.2">
      <c r="A210" s="35" t="s">
        <v>3565</v>
      </c>
      <c r="B210" s="36">
        <v>80341</v>
      </c>
      <c r="C210" s="37">
        <v>1</v>
      </c>
      <c r="D210" s="35" t="s">
        <v>4616</v>
      </c>
      <c r="E210" s="35" t="s">
        <v>4615</v>
      </c>
      <c r="F210" s="35" t="s">
        <v>4614</v>
      </c>
      <c r="G210" s="35" t="s">
        <v>523</v>
      </c>
      <c r="H210" s="35" t="s">
        <v>214</v>
      </c>
      <c r="I210" s="35" t="s">
        <v>133</v>
      </c>
      <c r="J210" s="42">
        <v>45076</v>
      </c>
      <c r="M210" s="41">
        <v>2039</v>
      </c>
      <c r="N210" s="40" t="s">
        <v>212</v>
      </c>
      <c r="O210" s="41"/>
      <c r="P210" s="41"/>
      <c r="Q210" s="41"/>
      <c r="R210" s="40" t="s">
        <v>4017</v>
      </c>
      <c r="U210" s="35" t="s">
        <v>4017</v>
      </c>
      <c r="W210" s="35" t="s">
        <v>4017</v>
      </c>
    </row>
    <row r="211" spans="1:24" x14ac:dyDescent="0.2">
      <c r="A211" s="35" t="s">
        <v>3565</v>
      </c>
      <c r="B211" s="36">
        <v>80027</v>
      </c>
      <c r="C211" s="37">
        <v>1</v>
      </c>
      <c r="D211" s="35" t="s">
        <v>3569</v>
      </c>
      <c r="E211" s="35" t="s">
        <v>3568</v>
      </c>
      <c r="F211" s="35" t="s">
        <v>2314</v>
      </c>
      <c r="G211" s="35" t="s">
        <v>461</v>
      </c>
      <c r="H211" s="35" t="s">
        <v>214</v>
      </c>
      <c r="I211" s="35" t="s">
        <v>465</v>
      </c>
      <c r="J211" s="42">
        <v>44880</v>
      </c>
      <c r="M211" s="41">
        <v>2038</v>
      </c>
      <c r="N211" s="40" t="s">
        <v>212</v>
      </c>
      <c r="O211" s="41"/>
      <c r="P211" s="41">
        <v>2022</v>
      </c>
      <c r="Q211" s="41">
        <v>2022</v>
      </c>
      <c r="R211" s="40" t="s">
        <v>4017</v>
      </c>
      <c r="U211" s="35" t="s">
        <v>212</v>
      </c>
      <c r="V211" s="35" t="s">
        <v>4039</v>
      </c>
      <c r="W211" s="35" t="s">
        <v>212</v>
      </c>
      <c r="X211" s="35" t="s">
        <v>4613</v>
      </c>
    </row>
    <row r="212" spans="1:24" x14ac:dyDescent="0.2">
      <c r="A212" s="35" t="s">
        <v>3565</v>
      </c>
      <c r="B212" s="36">
        <v>80281</v>
      </c>
      <c r="C212" s="37">
        <v>1</v>
      </c>
      <c r="D212" s="35" t="s">
        <v>3567</v>
      </c>
      <c r="E212" s="35" t="s">
        <v>3566</v>
      </c>
      <c r="F212" s="35" t="s">
        <v>1110</v>
      </c>
      <c r="G212" s="35" t="s">
        <v>233</v>
      </c>
      <c r="H212" s="35" t="s">
        <v>220</v>
      </c>
      <c r="I212" s="35" t="s">
        <v>99</v>
      </c>
      <c r="J212" s="42">
        <v>44795</v>
      </c>
      <c r="M212" s="41">
        <v>2039</v>
      </c>
      <c r="N212" s="40" t="s">
        <v>212</v>
      </c>
      <c r="O212" s="41"/>
      <c r="P212" s="41">
        <v>2023</v>
      </c>
      <c r="Q212" s="41"/>
      <c r="R212" s="40" t="s">
        <v>4017</v>
      </c>
      <c r="U212" s="35" t="s">
        <v>4017</v>
      </c>
      <c r="W212" s="35" t="s">
        <v>4017</v>
      </c>
    </row>
    <row r="213" spans="1:24" x14ac:dyDescent="0.2">
      <c r="A213" s="35" t="s">
        <v>3565</v>
      </c>
      <c r="B213" s="36">
        <v>78664</v>
      </c>
      <c r="C213" s="37">
        <v>1</v>
      </c>
      <c r="D213" s="35" t="s">
        <v>3564</v>
      </c>
      <c r="E213" s="35" t="s">
        <v>3563</v>
      </c>
      <c r="F213" s="35" t="s">
        <v>3562</v>
      </c>
      <c r="G213" s="35" t="s">
        <v>376</v>
      </c>
      <c r="H213" s="35" t="s">
        <v>220</v>
      </c>
      <c r="I213" s="35" t="s">
        <v>869</v>
      </c>
      <c r="J213" s="42">
        <v>44741</v>
      </c>
      <c r="M213" s="41">
        <v>2039</v>
      </c>
      <c r="N213" s="40" t="s">
        <v>212</v>
      </c>
      <c r="O213" s="41"/>
      <c r="P213" s="41">
        <v>2024</v>
      </c>
      <c r="Q213" s="41"/>
      <c r="R213" s="40" t="s">
        <v>4017</v>
      </c>
      <c r="U213" s="35" t="s">
        <v>4017</v>
      </c>
      <c r="W213" s="35" t="s">
        <v>4017</v>
      </c>
    </row>
    <row r="214" spans="1:24" x14ac:dyDescent="0.2">
      <c r="A214" s="35" t="s">
        <v>4610</v>
      </c>
      <c r="B214" s="36">
        <v>79696</v>
      </c>
      <c r="C214" s="37">
        <v>1</v>
      </c>
      <c r="D214" s="35" t="s">
        <v>4612</v>
      </c>
      <c r="E214" s="35" t="s">
        <v>4611</v>
      </c>
      <c r="F214" s="35" t="s">
        <v>607</v>
      </c>
      <c r="G214" s="35" t="s">
        <v>228</v>
      </c>
      <c r="I214" s="35" t="s">
        <v>226</v>
      </c>
      <c r="J214" s="42">
        <v>45064</v>
      </c>
      <c r="M214" s="41">
        <v>2040</v>
      </c>
      <c r="N214" s="40" t="s">
        <v>212</v>
      </c>
      <c r="O214" s="41"/>
      <c r="P214" s="41"/>
      <c r="Q214" s="41"/>
      <c r="R214" s="40" t="s">
        <v>4017</v>
      </c>
      <c r="U214" s="35" t="s">
        <v>4017</v>
      </c>
      <c r="W214" s="35" t="s">
        <v>4017</v>
      </c>
    </row>
    <row r="215" spans="1:24" x14ac:dyDescent="0.2">
      <c r="A215" s="35" t="s">
        <v>4610</v>
      </c>
      <c r="B215" s="36">
        <v>80298</v>
      </c>
      <c r="C215" s="37">
        <v>1</v>
      </c>
      <c r="D215" s="35" t="s">
        <v>4609</v>
      </c>
      <c r="E215" s="35" t="s">
        <v>4608</v>
      </c>
      <c r="F215" s="35" t="s">
        <v>160</v>
      </c>
      <c r="G215" s="35" t="s">
        <v>215</v>
      </c>
      <c r="H215" s="35" t="s">
        <v>214</v>
      </c>
      <c r="I215" s="35" t="s">
        <v>161</v>
      </c>
      <c r="J215" s="42">
        <v>45098</v>
      </c>
      <c r="M215" s="41">
        <v>2040</v>
      </c>
      <c r="N215" s="40" t="s">
        <v>212</v>
      </c>
      <c r="O215" s="41"/>
      <c r="P215" s="41"/>
      <c r="Q215" s="41"/>
      <c r="R215" s="40" t="s">
        <v>4017</v>
      </c>
      <c r="U215" s="35" t="s">
        <v>4017</v>
      </c>
      <c r="W215" s="35" t="s">
        <v>4017</v>
      </c>
    </row>
    <row r="216" spans="1:24" x14ac:dyDescent="0.2">
      <c r="A216" s="35" t="s">
        <v>3495</v>
      </c>
      <c r="B216" s="36">
        <v>66895</v>
      </c>
      <c r="C216" s="37">
        <v>1</v>
      </c>
      <c r="D216" s="35" t="s">
        <v>3561</v>
      </c>
      <c r="E216" s="35" t="s">
        <v>3560</v>
      </c>
      <c r="F216" s="35" t="s">
        <v>55</v>
      </c>
      <c r="G216" s="35" t="s">
        <v>221</v>
      </c>
      <c r="H216" s="35" t="s">
        <v>220</v>
      </c>
      <c r="I216" s="35" t="s">
        <v>56</v>
      </c>
      <c r="J216" s="42">
        <v>42493</v>
      </c>
      <c r="L216" s="42">
        <v>42978</v>
      </c>
      <c r="M216" s="41">
        <v>2031</v>
      </c>
      <c r="N216" s="40" t="s">
        <v>212</v>
      </c>
      <c r="O216" s="41">
        <v>2017</v>
      </c>
      <c r="P216" s="41"/>
      <c r="Q216" s="41">
        <v>2018</v>
      </c>
      <c r="R216" s="40" t="s">
        <v>4017</v>
      </c>
      <c r="U216" s="35" t="s">
        <v>4017</v>
      </c>
      <c r="W216" s="35" t="s">
        <v>4017</v>
      </c>
    </row>
    <row r="217" spans="1:24" x14ac:dyDescent="0.2">
      <c r="A217" s="35" t="s">
        <v>3495</v>
      </c>
      <c r="B217" s="36">
        <v>65940</v>
      </c>
      <c r="C217" s="37">
        <v>1</v>
      </c>
      <c r="D217" s="35" t="s">
        <v>3559</v>
      </c>
      <c r="E217" s="35" t="s">
        <v>3558</v>
      </c>
      <c r="F217" s="35" t="s">
        <v>55</v>
      </c>
      <c r="G217" s="35" t="s">
        <v>221</v>
      </c>
      <c r="H217" s="35" t="s">
        <v>220</v>
      </c>
      <c r="I217" s="35" t="s">
        <v>56</v>
      </c>
      <c r="J217" s="42">
        <v>41814</v>
      </c>
      <c r="L217" s="42">
        <v>42314</v>
      </c>
      <c r="M217" s="41">
        <v>2030</v>
      </c>
      <c r="N217" s="40" t="s">
        <v>212</v>
      </c>
      <c r="O217" s="41">
        <v>2015</v>
      </c>
      <c r="P217" s="41"/>
      <c r="Q217" s="41">
        <v>2018</v>
      </c>
      <c r="R217" s="40" t="s">
        <v>4017</v>
      </c>
      <c r="U217" s="35" t="s">
        <v>4017</v>
      </c>
      <c r="W217" s="35" t="s">
        <v>4017</v>
      </c>
    </row>
    <row r="218" spans="1:24" x14ac:dyDescent="0.2">
      <c r="A218" s="35" t="s">
        <v>3495</v>
      </c>
      <c r="B218" s="36">
        <v>67631</v>
      </c>
      <c r="C218" s="37">
        <v>1</v>
      </c>
      <c r="D218" s="35" t="s">
        <v>3557</v>
      </c>
      <c r="E218" s="35" t="s">
        <v>3556</v>
      </c>
      <c r="F218" s="35" t="s">
        <v>3555</v>
      </c>
      <c r="G218" s="35" t="s">
        <v>271</v>
      </c>
      <c r="H218" s="35" t="s">
        <v>227</v>
      </c>
      <c r="I218" s="35" t="s">
        <v>161</v>
      </c>
      <c r="J218" s="42">
        <v>43096</v>
      </c>
      <c r="L218" s="42">
        <v>43791</v>
      </c>
      <c r="M218" s="41">
        <v>2033</v>
      </c>
      <c r="N218" s="40" t="s">
        <v>212</v>
      </c>
      <c r="O218" s="41">
        <v>2019</v>
      </c>
      <c r="P218" s="41"/>
      <c r="Q218" s="41">
        <v>2019</v>
      </c>
      <c r="R218" s="40" t="s">
        <v>4017</v>
      </c>
      <c r="U218" s="35" t="s">
        <v>4017</v>
      </c>
      <c r="W218" s="35" t="s">
        <v>4017</v>
      </c>
    </row>
    <row r="219" spans="1:24" x14ac:dyDescent="0.2">
      <c r="A219" s="35" t="s">
        <v>3495</v>
      </c>
      <c r="B219" s="36">
        <v>66765</v>
      </c>
      <c r="C219" s="37">
        <v>1</v>
      </c>
      <c r="D219" s="35" t="s">
        <v>3554</v>
      </c>
      <c r="E219" s="35" t="s">
        <v>3553</v>
      </c>
      <c r="F219" s="35" t="s">
        <v>1488</v>
      </c>
      <c r="G219" s="35" t="s">
        <v>281</v>
      </c>
      <c r="H219" s="35" t="s">
        <v>227</v>
      </c>
      <c r="I219" s="35" t="s">
        <v>232</v>
      </c>
      <c r="J219" s="42">
        <v>42233</v>
      </c>
      <c r="L219" s="42">
        <v>42780</v>
      </c>
      <c r="M219" s="41">
        <v>2032</v>
      </c>
      <c r="N219" s="40" t="s">
        <v>212</v>
      </c>
      <c r="O219" s="41">
        <v>2017</v>
      </c>
      <c r="P219" s="41"/>
      <c r="Q219" s="41">
        <v>2021</v>
      </c>
      <c r="R219" s="40" t="s">
        <v>4017</v>
      </c>
      <c r="U219" s="35" t="s">
        <v>4017</v>
      </c>
      <c r="W219" s="35" t="s">
        <v>4017</v>
      </c>
    </row>
    <row r="220" spans="1:24" x14ac:dyDescent="0.2">
      <c r="A220" s="35" t="s">
        <v>3495</v>
      </c>
      <c r="B220" s="36">
        <v>67569</v>
      </c>
      <c r="C220" s="37">
        <v>1</v>
      </c>
      <c r="D220" s="35" t="s">
        <v>3552</v>
      </c>
      <c r="E220" s="35" t="s">
        <v>3551</v>
      </c>
      <c r="F220" s="35" t="s">
        <v>160</v>
      </c>
      <c r="G220" s="35" t="s">
        <v>215</v>
      </c>
      <c r="H220" s="35" t="s">
        <v>214</v>
      </c>
      <c r="I220" s="35" t="s">
        <v>161</v>
      </c>
      <c r="J220" s="42">
        <v>42915</v>
      </c>
      <c r="L220" s="42">
        <v>43313</v>
      </c>
      <c r="M220" s="41">
        <v>2033</v>
      </c>
      <c r="N220" s="40" t="s">
        <v>212</v>
      </c>
      <c r="O220" s="41">
        <v>2018</v>
      </c>
      <c r="P220" s="41"/>
      <c r="Q220" s="41">
        <v>2018</v>
      </c>
      <c r="R220" s="40" t="s">
        <v>4017</v>
      </c>
      <c r="U220" s="35" t="s">
        <v>4017</v>
      </c>
      <c r="W220" s="35" t="s">
        <v>4017</v>
      </c>
    </row>
    <row r="221" spans="1:24" x14ac:dyDescent="0.2">
      <c r="A221" s="35" t="s">
        <v>3495</v>
      </c>
      <c r="B221" s="36">
        <v>79140</v>
      </c>
      <c r="C221" s="37">
        <v>1</v>
      </c>
      <c r="D221" s="35" t="s">
        <v>3550</v>
      </c>
      <c r="E221" s="35" t="s">
        <v>3549</v>
      </c>
      <c r="F221" s="35" t="s">
        <v>717</v>
      </c>
      <c r="G221" s="35" t="s">
        <v>281</v>
      </c>
      <c r="H221" s="35" t="s">
        <v>227</v>
      </c>
      <c r="I221" s="35" t="s">
        <v>232</v>
      </c>
      <c r="J221" s="42">
        <v>43978</v>
      </c>
      <c r="L221" s="42">
        <v>44448</v>
      </c>
      <c r="M221" s="41">
        <v>2036</v>
      </c>
      <c r="N221" s="40" t="s">
        <v>212</v>
      </c>
      <c r="O221" s="41">
        <v>2021</v>
      </c>
      <c r="P221" s="41">
        <v>2021</v>
      </c>
      <c r="Q221" s="41">
        <v>2021</v>
      </c>
      <c r="R221" s="40" t="s">
        <v>212</v>
      </c>
      <c r="U221" s="35" t="s">
        <v>4017</v>
      </c>
      <c r="W221" s="35" t="s">
        <v>4017</v>
      </c>
    </row>
    <row r="222" spans="1:24" x14ac:dyDescent="0.2">
      <c r="A222" s="35" t="s">
        <v>3495</v>
      </c>
      <c r="B222" s="36">
        <v>67959</v>
      </c>
      <c r="C222" s="37">
        <v>1</v>
      </c>
      <c r="D222" s="35" t="s">
        <v>3548</v>
      </c>
      <c r="E222" s="35" t="s">
        <v>3547</v>
      </c>
      <c r="F222" s="35" t="s">
        <v>1656</v>
      </c>
      <c r="G222" s="35" t="s">
        <v>792</v>
      </c>
      <c r="H222" s="35" t="s">
        <v>227</v>
      </c>
      <c r="I222" s="35" t="s">
        <v>1236</v>
      </c>
      <c r="J222" s="42">
        <v>43083</v>
      </c>
      <c r="L222" s="42">
        <v>43525</v>
      </c>
      <c r="M222" s="41">
        <v>2033</v>
      </c>
      <c r="N222" s="40" t="s">
        <v>212</v>
      </c>
      <c r="O222" s="41">
        <v>2019</v>
      </c>
      <c r="P222" s="41"/>
      <c r="Q222" s="41">
        <v>2019</v>
      </c>
      <c r="R222" s="40" t="s">
        <v>4017</v>
      </c>
      <c r="U222" s="35" t="s">
        <v>4017</v>
      </c>
      <c r="W222" s="35" t="s">
        <v>4017</v>
      </c>
    </row>
    <row r="223" spans="1:24" x14ac:dyDescent="0.2">
      <c r="A223" s="35" t="s">
        <v>3495</v>
      </c>
      <c r="B223" s="36">
        <v>78377</v>
      </c>
      <c r="C223" s="37">
        <v>1</v>
      </c>
      <c r="D223" s="35" t="s">
        <v>3546</v>
      </c>
      <c r="E223" s="35" t="s">
        <v>3545</v>
      </c>
      <c r="F223" s="35" t="s">
        <v>51</v>
      </c>
      <c r="G223" s="35" t="s">
        <v>396</v>
      </c>
      <c r="H223" s="35" t="s">
        <v>220</v>
      </c>
      <c r="I223" s="35" t="s">
        <v>52</v>
      </c>
      <c r="J223" s="42">
        <v>43529</v>
      </c>
      <c r="L223" s="42">
        <v>44228</v>
      </c>
      <c r="M223" s="41">
        <v>2034</v>
      </c>
      <c r="N223" s="40" t="s">
        <v>212</v>
      </c>
      <c r="O223" s="41">
        <v>2020</v>
      </c>
      <c r="P223" s="41">
        <v>2020</v>
      </c>
      <c r="Q223" s="41">
        <v>2020</v>
      </c>
      <c r="R223" s="40" t="s">
        <v>212</v>
      </c>
      <c r="U223" s="35" t="s">
        <v>4017</v>
      </c>
      <c r="W223" s="35" t="s">
        <v>4017</v>
      </c>
    </row>
    <row r="224" spans="1:24" x14ac:dyDescent="0.2">
      <c r="A224" s="35" t="s">
        <v>3495</v>
      </c>
      <c r="B224" s="36">
        <v>67178</v>
      </c>
      <c r="C224" s="37">
        <v>1</v>
      </c>
      <c r="D224" s="35" t="s">
        <v>3544</v>
      </c>
      <c r="E224" s="35" t="s">
        <v>3543</v>
      </c>
      <c r="F224" s="35" t="s">
        <v>717</v>
      </c>
      <c r="G224" s="35" t="s">
        <v>281</v>
      </c>
      <c r="H224" s="35" t="s">
        <v>227</v>
      </c>
      <c r="I224" s="35" t="s">
        <v>232</v>
      </c>
      <c r="J224" s="42">
        <v>42479</v>
      </c>
      <c r="L224" s="42">
        <v>42950</v>
      </c>
      <c r="M224" s="41">
        <v>2031</v>
      </c>
      <c r="N224" s="40" t="s">
        <v>212</v>
      </c>
      <c r="O224" s="41">
        <v>2017</v>
      </c>
      <c r="P224" s="41"/>
      <c r="Q224" s="41">
        <v>2020</v>
      </c>
      <c r="R224" s="40" t="s">
        <v>4017</v>
      </c>
      <c r="U224" s="35" t="s">
        <v>4017</v>
      </c>
      <c r="W224" s="35" t="s">
        <v>4017</v>
      </c>
    </row>
    <row r="225" spans="1:24" x14ac:dyDescent="0.2">
      <c r="A225" s="35" t="s">
        <v>3495</v>
      </c>
      <c r="B225" s="36">
        <v>78563</v>
      </c>
      <c r="C225" s="37">
        <v>1</v>
      </c>
      <c r="D225" s="35" t="s">
        <v>3542</v>
      </c>
      <c r="E225" s="35" t="s">
        <v>3541</v>
      </c>
      <c r="F225" s="35" t="s">
        <v>3111</v>
      </c>
      <c r="G225" s="35" t="s">
        <v>228</v>
      </c>
      <c r="H225" s="35" t="s">
        <v>227</v>
      </c>
      <c r="I225" s="35" t="s">
        <v>340</v>
      </c>
      <c r="J225" s="42">
        <v>43538</v>
      </c>
      <c r="L225" s="42">
        <v>44273</v>
      </c>
      <c r="M225" s="41">
        <v>2036</v>
      </c>
      <c r="N225" s="40" t="s">
        <v>212</v>
      </c>
      <c r="O225" s="41">
        <v>2021</v>
      </c>
      <c r="P225" s="41">
        <v>2021</v>
      </c>
      <c r="Q225" s="41">
        <v>2021</v>
      </c>
      <c r="R225" s="40" t="s">
        <v>212</v>
      </c>
      <c r="U225" s="35" t="s">
        <v>4017</v>
      </c>
      <c r="W225" s="35" t="s">
        <v>4017</v>
      </c>
    </row>
    <row r="226" spans="1:24" x14ac:dyDescent="0.2">
      <c r="A226" s="35" t="s">
        <v>3495</v>
      </c>
      <c r="B226" s="36">
        <v>67758</v>
      </c>
      <c r="C226" s="37">
        <v>1</v>
      </c>
      <c r="D226" s="35" t="s">
        <v>3540</v>
      </c>
      <c r="E226" s="35" t="s">
        <v>3539</v>
      </c>
      <c r="F226" s="35" t="s">
        <v>3538</v>
      </c>
      <c r="G226" s="35" t="s">
        <v>262</v>
      </c>
      <c r="H226" s="35" t="s">
        <v>227</v>
      </c>
      <c r="I226" s="35" t="s">
        <v>434</v>
      </c>
      <c r="J226" s="42">
        <v>43088</v>
      </c>
      <c r="L226" s="42">
        <v>43728</v>
      </c>
      <c r="M226" s="41">
        <v>2033</v>
      </c>
      <c r="N226" s="40" t="s">
        <v>212</v>
      </c>
      <c r="O226" s="41">
        <v>2019</v>
      </c>
      <c r="P226" s="41"/>
      <c r="Q226" s="41">
        <v>2019</v>
      </c>
      <c r="R226" s="40" t="s">
        <v>4017</v>
      </c>
      <c r="U226" s="35" t="s">
        <v>4017</v>
      </c>
      <c r="W226" s="35" t="s">
        <v>212</v>
      </c>
      <c r="X226" s="35" t="s">
        <v>4607</v>
      </c>
    </row>
    <row r="227" spans="1:24" x14ac:dyDescent="0.2">
      <c r="A227" s="35" t="s">
        <v>3495</v>
      </c>
      <c r="B227" s="36">
        <v>78215</v>
      </c>
      <c r="C227" s="37">
        <v>1</v>
      </c>
      <c r="D227" s="35" t="s">
        <v>3537</v>
      </c>
      <c r="E227" s="35" t="s">
        <v>3536</v>
      </c>
      <c r="F227" s="35" t="s">
        <v>160</v>
      </c>
      <c r="G227" s="35" t="s">
        <v>215</v>
      </c>
      <c r="H227" s="35" t="s">
        <v>214</v>
      </c>
      <c r="I227" s="35" t="s">
        <v>161</v>
      </c>
      <c r="J227" s="42">
        <v>43857</v>
      </c>
      <c r="L227" s="42">
        <v>44600</v>
      </c>
      <c r="M227" s="41">
        <v>2036</v>
      </c>
      <c r="N227" s="40" t="s">
        <v>212</v>
      </c>
      <c r="O227" s="41">
        <v>2022</v>
      </c>
      <c r="P227" s="41">
        <v>2022</v>
      </c>
      <c r="Q227" s="41">
        <v>2022</v>
      </c>
      <c r="R227" s="40" t="s">
        <v>212</v>
      </c>
      <c r="U227" s="35" t="s">
        <v>4017</v>
      </c>
      <c r="W227" s="35" t="s">
        <v>4017</v>
      </c>
    </row>
    <row r="228" spans="1:24" x14ac:dyDescent="0.2">
      <c r="A228" s="35" t="s">
        <v>3495</v>
      </c>
      <c r="B228" s="36">
        <v>66202</v>
      </c>
      <c r="C228" s="37">
        <v>1</v>
      </c>
      <c r="D228" s="35" t="s">
        <v>3535</v>
      </c>
      <c r="E228" s="35" t="s">
        <v>3535</v>
      </c>
      <c r="F228" s="35" t="s">
        <v>1979</v>
      </c>
      <c r="G228" s="35" t="s">
        <v>376</v>
      </c>
      <c r="H228" s="35" t="s">
        <v>220</v>
      </c>
      <c r="I228" s="35" t="s">
        <v>13</v>
      </c>
      <c r="J228" s="42">
        <v>42061</v>
      </c>
      <c r="L228" s="42">
        <v>42675</v>
      </c>
      <c r="M228" s="41">
        <v>2031</v>
      </c>
      <c r="N228" s="40" t="s">
        <v>4017</v>
      </c>
      <c r="O228" s="41"/>
      <c r="P228" s="41"/>
      <c r="Q228" s="41"/>
      <c r="R228" s="40" t="s">
        <v>4017</v>
      </c>
      <c r="U228" s="35" t="s">
        <v>4017</v>
      </c>
      <c r="W228" s="35" t="s">
        <v>4017</v>
      </c>
    </row>
    <row r="229" spans="1:24" x14ac:dyDescent="0.2">
      <c r="A229" s="35" t="s">
        <v>3495</v>
      </c>
      <c r="B229" s="36">
        <v>65630</v>
      </c>
      <c r="C229" s="37">
        <v>1</v>
      </c>
      <c r="D229" s="35" t="s">
        <v>3534</v>
      </c>
      <c r="E229" s="35" t="s">
        <v>3533</v>
      </c>
      <c r="F229" s="35" t="s">
        <v>767</v>
      </c>
      <c r="G229" s="35" t="s">
        <v>638</v>
      </c>
      <c r="H229" s="35" t="s">
        <v>214</v>
      </c>
      <c r="I229" s="35" t="s">
        <v>161</v>
      </c>
      <c r="J229" s="42">
        <v>41073</v>
      </c>
      <c r="L229" s="42">
        <v>41508</v>
      </c>
      <c r="M229" s="41">
        <v>2027</v>
      </c>
      <c r="N229" s="40" t="s">
        <v>212</v>
      </c>
      <c r="O229" s="41">
        <v>2013</v>
      </c>
      <c r="P229" s="41"/>
      <c r="Q229" s="41">
        <v>2020</v>
      </c>
      <c r="R229" s="40" t="s">
        <v>4017</v>
      </c>
      <c r="U229" s="35" t="s">
        <v>4017</v>
      </c>
      <c r="W229" s="35" t="s">
        <v>4017</v>
      </c>
    </row>
    <row r="230" spans="1:24" x14ac:dyDescent="0.2">
      <c r="A230" s="35" t="s">
        <v>3495</v>
      </c>
      <c r="B230" s="36">
        <v>65907</v>
      </c>
      <c r="C230" s="37">
        <v>1</v>
      </c>
      <c r="D230" s="35" t="s">
        <v>3532</v>
      </c>
      <c r="E230" s="35" t="s">
        <v>3531</v>
      </c>
      <c r="F230" s="35" t="s">
        <v>1149</v>
      </c>
      <c r="G230" s="35" t="s">
        <v>262</v>
      </c>
      <c r="H230" s="35" t="s">
        <v>227</v>
      </c>
      <c r="I230" s="35" t="s">
        <v>600</v>
      </c>
      <c r="J230" s="42">
        <v>41358</v>
      </c>
      <c r="L230" s="42">
        <v>41759</v>
      </c>
      <c r="M230" s="41">
        <v>2028</v>
      </c>
      <c r="N230" s="40" t="s">
        <v>212</v>
      </c>
      <c r="O230" s="41">
        <v>2013</v>
      </c>
      <c r="P230" s="41"/>
      <c r="Q230" s="41">
        <v>2020</v>
      </c>
      <c r="R230" s="40" t="s">
        <v>4017</v>
      </c>
      <c r="U230" s="35" t="s">
        <v>4017</v>
      </c>
      <c r="W230" s="35" t="s">
        <v>4017</v>
      </c>
    </row>
    <row r="231" spans="1:24" x14ac:dyDescent="0.2">
      <c r="A231" s="35" t="s">
        <v>3495</v>
      </c>
      <c r="B231" s="36">
        <v>66338</v>
      </c>
      <c r="C231" s="37">
        <v>1</v>
      </c>
      <c r="D231" s="35" t="s">
        <v>3530</v>
      </c>
      <c r="E231" s="35" t="s">
        <v>3529</v>
      </c>
      <c r="F231" s="35" t="s">
        <v>3528</v>
      </c>
      <c r="G231" s="35" t="s">
        <v>376</v>
      </c>
      <c r="H231" s="35" t="s">
        <v>220</v>
      </c>
      <c r="I231" s="35" t="s">
        <v>348</v>
      </c>
      <c r="J231" s="42">
        <v>42550</v>
      </c>
      <c r="L231" s="42">
        <v>43230</v>
      </c>
      <c r="M231" s="41">
        <v>2032</v>
      </c>
      <c r="N231" s="40" t="s">
        <v>212</v>
      </c>
      <c r="O231" s="41">
        <v>2018</v>
      </c>
      <c r="P231" s="41"/>
      <c r="Q231" s="41">
        <v>2018</v>
      </c>
      <c r="R231" s="40" t="s">
        <v>4017</v>
      </c>
      <c r="U231" s="35" t="s">
        <v>4017</v>
      </c>
      <c r="W231" s="35" t="s">
        <v>4017</v>
      </c>
    </row>
    <row r="232" spans="1:24" x14ac:dyDescent="0.2">
      <c r="A232" s="35" t="s">
        <v>3495</v>
      </c>
      <c r="B232" s="36">
        <v>79648</v>
      </c>
      <c r="C232" s="37">
        <v>1</v>
      </c>
      <c r="D232" s="35" t="s">
        <v>3527</v>
      </c>
      <c r="E232" s="35" t="s">
        <v>3526</v>
      </c>
      <c r="F232" s="35" t="s">
        <v>2790</v>
      </c>
      <c r="G232" s="35" t="s">
        <v>792</v>
      </c>
      <c r="H232" s="35" t="s">
        <v>227</v>
      </c>
      <c r="I232" s="35" t="s">
        <v>206</v>
      </c>
      <c r="J232" s="42">
        <v>44084</v>
      </c>
      <c r="L232" s="42">
        <v>44441</v>
      </c>
      <c r="M232" s="41">
        <v>2035</v>
      </c>
      <c r="N232" s="40" t="s">
        <v>212</v>
      </c>
      <c r="O232" s="41">
        <v>2021</v>
      </c>
      <c r="P232" s="41">
        <v>2021</v>
      </c>
      <c r="Q232" s="41">
        <v>2020</v>
      </c>
      <c r="R232" s="40" t="s">
        <v>212</v>
      </c>
      <c r="U232" s="35" t="s">
        <v>4017</v>
      </c>
      <c r="W232" s="35" t="s">
        <v>4017</v>
      </c>
    </row>
    <row r="233" spans="1:24" x14ac:dyDescent="0.2">
      <c r="A233" s="35" t="s">
        <v>3495</v>
      </c>
      <c r="B233" s="36">
        <v>67385</v>
      </c>
      <c r="C233" s="37">
        <v>1</v>
      </c>
      <c r="D233" s="35" t="s">
        <v>3525</v>
      </c>
      <c r="E233" s="35" t="s">
        <v>3524</v>
      </c>
      <c r="F233" s="35" t="s">
        <v>1063</v>
      </c>
      <c r="G233" s="35" t="s">
        <v>396</v>
      </c>
      <c r="H233" s="35" t="s">
        <v>220</v>
      </c>
      <c r="I233" s="35" t="s">
        <v>13</v>
      </c>
      <c r="J233" s="42">
        <v>42915</v>
      </c>
      <c r="L233" s="42">
        <v>43829</v>
      </c>
      <c r="M233" s="41">
        <v>2034</v>
      </c>
      <c r="N233" s="40" t="s">
        <v>212</v>
      </c>
      <c r="O233" s="41">
        <v>2019</v>
      </c>
      <c r="P233" s="41"/>
      <c r="Q233" s="41">
        <v>2019</v>
      </c>
      <c r="R233" s="40" t="s">
        <v>4017</v>
      </c>
      <c r="U233" s="35" t="s">
        <v>4017</v>
      </c>
      <c r="W233" s="35" t="s">
        <v>4017</v>
      </c>
    </row>
    <row r="234" spans="1:24" x14ac:dyDescent="0.2">
      <c r="A234" s="35" t="s">
        <v>3495</v>
      </c>
      <c r="B234" s="36">
        <v>65691</v>
      </c>
      <c r="C234" s="37">
        <v>1</v>
      </c>
      <c r="D234" s="35" t="s">
        <v>3523</v>
      </c>
      <c r="E234" s="35" t="s">
        <v>3522</v>
      </c>
      <c r="F234" s="35" t="s">
        <v>1209</v>
      </c>
      <c r="G234" s="35" t="s">
        <v>286</v>
      </c>
      <c r="H234" s="35" t="s">
        <v>227</v>
      </c>
      <c r="I234" s="35" t="s">
        <v>232</v>
      </c>
      <c r="J234" s="42">
        <v>41221</v>
      </c>
      <c r="L234" s="42">
        <v>41655</v>
      </c>
      <c r="M234" s="41">
        <v>2028</v>
      </c>
      <c r="N234" s="40" t="s">
        <v>212</v>
      </c>
      <c r="O234" s="41">
        <v>2014</v>
      </c>
      <c r="P234" s="41">
        <v>2022</v>
      </c>
      <c r="Q234" s="41">
        <v>2022</v>
      </c>
      <c r="R234" s="40" t="s">
        <v>4017</v>
      </c>
      <c r="U234" s="35" t="s">
        <v>4017</v>
      </c>
      <c r="W234" s="35" t="s">
        <v>4017</v>
      </c>
    </row>
    <row r="235" spans="1:24" x14ac:dyDescent="0.2">
      <c r="A235" s="35" t="s">
        <v>3495</v>
      </c>
      <c r="B235" s="36">
        <v>65851</v>
      </c>
      <c r="C235" s="37">
        <v>1</v>
      </c>
      <c r="D235" s="35" t="s">
        <v>3521</v>
      </c>
      <c r="E235" s="35" t="s">
        <v>3520</v>
      </c>
      <c r="F235" s="35" t="s">
        <v>1979</v>
      </c>
      <c r="G235" s="35" t="s">
        <v>376</v>
      </c>
      <c r="H235" s="35" t="s">
        <v>220</v>
      </c>
      <c r="I235" s="35" t="s">
        <v>13</v>
      </c>
      <c r="J235" s="42">
        <v>42061</v>
      </c>
      <c r="L235" s="42">
        <v>43095</v>
      </c>
      <c r="M235" s="41">
        <v>2030</v>
      </c>
      <c r="N235" s="40" t="s">
        <v>4017</v>
      </c>
      <c r="O235" s="41"/>
      <c r="P235" s="41"/>
      <c r="Q235" s="41"/>
      <c r="R235" s="40" t="s">
        <v>4017</v>
      </c>
      <c r="U235" s="35" t="s">
        <v>4017</v>
      </c>
      <c r="W235" s="35" t="s">
        <v>4017</v>
      </c>
    </row>
    <row r="236" spans="1:24" x14ac:dyDescent="0.2">
      <c r="A236" s="35" t="s">
        <v>3495</v>
      </c>
      <c r="B236" s="36">
        <v>65619</v>
      </c>
      <c r="C236" s="37">
        <v>1</v>
      </c>
      <c r="D236" s="35" t="s">
        <v>3519</v>
      </c>
      <c r="E236" s="35" t="s">
        <v>3518</v>
      </c>
      <c r="F236" s="35" t="s">
        <v>1317</v>
      </c>
      <c r="G236" s="35" t="s">
        <v>220</v>
      </c>
      <c r="H236" s="35" t="s">
        <v>220</v>
      </c>
      <c r="I236" s="35" t="s">
        <v>14</v>
      </c>
      <c r="J236" s="42">
        <v>41387</v>
      </c>
      <c r="L236" s="42">
        <v>41837</v>
      </c>
      <c r="M236" s="41">
        <v>2027</v>
      </c>
      <c r="N236" s="40" t="s">
        <v>212</v>
      </c>
      <c r="O236" s="41">
        <v>2013</v>
      </c>
      <c r="P236" s="41">
        <v>2022</v>
      </c>
      <c r="Q236" s="41">
        <v>2022</v>
      </c>
      <c r="R236" s="40" t="s">
        <v>4017</v>
      </c>
      <c r="U236" s="35" t="s">
        <v>4017</v>
      </c>
      <c r="W236" s="35" t="s">
        <v>4017</v>
      </c>
    </row>
    <row r="237" spans="1:24" x14ac:dyDescent="0.2">
      <c r="A237" s="35" t="s">
        <v>3495</v>
      </c>
      <c r="B237" s="36">
        <v>67614</v>
      </c>
      <c r="C237" s="37">
        <v>1</v>
      </c>
      <c r="D237" s="35" t="s">
        <v>3517</v>
      </c>
      <c r="E237" s="35" t="s">
        <v>3516</v>
      </c>
      <c r="F237" s="35" t="s">
        <v>1075</v>
      </c>
      <c r="G237" s="35" t="s">
        <v>228</v>
      </c>
      <c r="H237" s="35" t="s">
        <v>227</v>
      </c>
      <c r="I237" s="35" t="s">
        <v>226</v>
      </c>
      <c r="J237" s="42">
        <v>42719</v>
      </c>
      <c r="L237" s="42">
        <v>43425</v>
      </c>
      <c r="M237" s="41">
        <v>2033</v>
      </c>
      <c r="N237" s="40" t="s">
        <v>212</v>
      </c>
      <c r="O237" s="41">
        <v>2018</v>
      </c>
      <c r="P237" s="41"/>
      <c r="Q237" s="41">
        <v>2018</v>
      </c>
      <c r="R237" s="40" t="s">
        <v>4017</v>
      </c>
      <c r="U237" s="35" t="s">
        <v>4017</v>
      </c>
      <c r="W237" s="35" t="s">
        <v>4017</v>
      </c>
    </row>
    <row r="238" spans="1:24" x14ac:dyDescent="0.2">
      <c r="A238" s="35" t="s">
        <v>3495</v>
      </c>
      <c r="B238" s="36">
        <v>78886</v>
      </c>
      <c r="C238" s="37">
        <v>1</v>
      </c>
      <c r="D238" s="35" t="s">
        <v>3515</v>
      </c>
      <c r="E238" s="35" t="s">
        <v>3514</v>
      </c>
      <c r="F238" s="35" t="s">
        <v>3511</v>
      </c>
      <c r="G238" s="35" t="s">
        <v>1120</v>
      </c>
      <c r="H238" s="35" t="s">
        <v>238</v>
      </c>
      <c r="I238" s="35" t="s">
        <v>48</v>
      </c>
      <c r="J238" s="42">
        <v>43958</v>
      </c>
      <c r="M238" s="41">
        <v>2037</v>
      </c>
      <c r="N238" s="40" t="s">
        <v>212</v>
      </c>
      <c r="O238" s="41"/>
      <c r="P238" s="41">
        <v>2022</v>
      </c>
      <c r="Q238" s="41">
        <v>2022</v>
      </c>
      <c r="R238" s="40" t="s">
        <v>212</v>
      </c>
      <c r="S238" s="35" t="s">
        <v>4606</v>
      </c>
      <c r="T238" s="35" t="s">
        <v>4605</v>
      </c>
      <c r="U238" s="35" t="s">
        <v>212</v>
      </c>
      <c r="W238" s="35" t="s">
        <v>4017</v>
      </c>
    </row>
    <row r="239" spans="1:24" x14ac:dyDescent="0.2">
      <c r="A239" s="35" t="s">
        <v>3495</v>
      </c>
      <c r="B239" s="36">
        <v>78734</v>
      </c>
      <c r="C239" s="37">
        <v>1</v>
      </c>
      <c r="D239" s="35" t="s">
        <v>3513</v>
      </c>
      <c r="E239" s="35" t="s">
        <v>3512</v>
      </c>
      <c r="F239" s="35" t="s">
        <v>3511</v>
      </c>
      <c r="G239" s="35" t="s">
        <v>1120</v>
      </c>
      <c r="H239" s="35" t="s">
        <v>238</v>
      </c>
      <c r="I239" s="35" t="s">
        <v>48</v>
      </c>
      <c r="J239" s="42">
        <v>43958</v>
      </c>
      <c r="L239" s="42">
        <v>44770</v>
      </c>
      <c r="M239" s="41">
        <v>2036</v>
      </c>
      <c r="N239" s="40" t="s">
        <v>212</v>
      </c>
      <c r="O239" s="41">
        <v>2022</v>
      </c>
      <c r="P239" s="41">
        <v>2022</v>
      </c>
      <c r="Q239" s="41">
        <v>2022</v>
      </c>
      <c r="R239" s="40" t="s">
        <v>212</v>
      </c>
      <c r="S239" s="35" t="s">
        <v>4604</v>
      </c>
      <c r="T239" s="35" t="s">
        <v>4603</v>
      </c>
      <c r="U239" s="35" t="s">
        <v>4017</v>
      </c>
      <c r="W239" s="35" t="s">
        <v>4017</v>
      </c>
    </row>
    <row r="240" spans="1:24" x14ac:dyDescent="0.2">
      <c r="A240" s="35" t="s">
        <v>3495</v>
      </c>
      <c r="B240" s="36">
        <v>78535</v>
      </c>
      <c r="C240" s="37">
        <v>1</v>
      </c>
      <c r="D240" s="35" t="s">
        <v>3510</v>
      </c>
      <c r="E240" s="35" t="s">
        <v>3509</v>
      </c>
      <c r="F240" s="35" t="s">
        <v>1127</v>
      </c>
      <c r="G240" s="35" t="s">
        <v>286</v>
      </c>
      <c r="H240" s="35" t="s">
        <v>227</v>
      </c>
      <c r="I240" s="35" t="s">
        <v>232</v>
      </c>
      <c r="J240" s="42">
        <v>43396</v>
      </c>
      <c r="L240" s="42">
        <v>43991</v>
      </c>
      <c r="M240" s="41">
        <v>2034</v>
      </c>
      <c r="N240" s="40" t="s">
        <v>212</v>
      </c>
      <c r="O240" s="41">
        <v>2020</v>
      </c>
      <c r="P240" s="41"/>
      <c r="Q240" s="41">
        <v>2020</v>
      </c>
      <c r="R240" s="40" t="s">
        <v>4017</v>
      </c>
      <c r="U240" s="35" t="s">
        <v>4017</v>
      </c>
      <c r="W240" s="35" t="s">
        <v>4017</v>
      </c>
    </row>
    <row r="241" spans="1:23" x14ac:dyDescent="0.2">
      <c r="A241" s="35" t="s">
        <v>3495</v>
      </c>
      <c r="B241" s="36">
        <v>68009</v>
      </c>
      <c r="C241" s="37">
        <v>1</v>
      </c>
      <c r="D241" s="35" t="s">
        <v>3508</v>
      </c>
      <c r="E241" s="35" t="s">
        <v>3507</v>
      </c>
      <c r="F241" s="35" t="s">
        <v>3506</v>
      </c>
      <c r="G241" s="35" t="s">
        <v>294</v>
      </c>
      <c r="H241" s="35" t="s">
        <v>227</v>
      </c>
      <c r="I241" s="35" t="s">
        <v>333</v>
      </c>
      <c r="J241" s="42">
        <v>42978</v>
      </c>
      <c r="L241" s="42">
        <v>42979</v>
      </c>
      <c r="M241" s="41">
        <v>2032</v>
      </c>
      <c r="N241" s="40" t="s">
        <v>212</v>
      </c>
      <c r="O241" s="41">
        <v>2017</v>
      </c>
      <c r="P241" s="41"/>
      <c r="Q241" s="41">
        <v>2019</v>
      </c>
      <c r="R241" s="40" t="s">
        <v>4017</v>
      </c>
      <c r="U241" s="35" t="s">
        <v>4017</v>
      </c>
      <c r="W241" s="35" t="s">
        <v>4017</v>
      </c>
    </row>
    <row r="242" spans="1:23" x14ac:dyDescent="0.2">
      <c r="A242" s="35" t="s">
        <v>3495</v>
      </c>
      <c r="B242" s="36">
        <v>67249</v>
      </c>
      <c r="C242" s="37">
        <v>1</v>
      </c>
      <c r="D242" s="35" t="s">
        <v>3505</v>
      </c>
      <c r="E242" s="35" t="s">
        <v>3504</v>
      </c>
      <c r="F242" s="35" t="s">
        <v>3503</v>
      </c>
      <c r="G242" s="35" t="s">
        <v>1120</v>
      </c>
      <c r="H242" s="35" t="s">
        <v>238</v>
      </c>
      <c r="I242" s="35" t="s">
        <v>1414</v>
      </c>
      <c r="J242" s="42">
        <v>42900</v>
      </c>
      <c r="L242" s="42">
        <v>43531</v>
      </c>
      <c r="M242" s="41">
        <v>2033</v>
      </c>
      <c r="N242" s="40" t="s">
        <v>212</v>
      </c>
      <c r="O242" s="41">
        <v>2019</v>
      </c>
      <c r="P242" s="41"/>
      <c r="Q242" s="41">
        <v>2019</v>
      </c>
      <c r="R242" s="40" t="s">
        <v>4017</v>
      </c>
      <c r="U242" s="35" t="s">
        <v>4017</v>
      </c>
      <c r="W242" s="35" t="s">
        <v>4017</v>
      </c>
    </row>
    <row r="243" spans="1:23" x14ac:dyDescent="0.2">
      <c r="A243" s="35" t="s">
        <v>3495</v>
      </c>
      <c r="B243" s="36">
        <v>78096</v>
      </c>
      <c r="C243" s="37">
        <v>1</v>
      </c>
      <c r="D243" s="35" t="s">
        <v>3502</v>
      </c>
      <c r="E243" s="35" t="s">
        <v>3501</v>
      </c>
      <c r="F243" s="35" t="s">
        <v>3500</v>
      </c>
      <c r="G243" s="35" t="s">
        <v>262</v>
      </c>
      <c r="H243" s="35" t="s">
        <v>227</v>
      </c>
      <c r="I243" s="35" t="s">
        <v>232</v>
      </c>
      <c r="J243" s="42">
        <v>43194</v>
      </c>
      <c r="L243" s="42">
        <v>43783</v>
      </c>
      <c r="M243" s="41">
        <v>2034</v>
      </c>
      <c r="N243" s="40" t="s">
        <v>212</v>
      </c>
      <c r="O243" s="41">
        <v>2019</v>
      </c>
      <c r="P243" s="41"/>
      <c r="Q243" s="41">
        <v>2019</v>
      </c>
      <c r="R243" s="40" t="s">
        <v>4017</v>
      </c>
      <c r="U243" s="35" t="s">
        <v>4017</v>
      </c>
      <c r="W243" s="35" t="s">
        <v>4017</v>
      </c>
    </row>
    <row r="244" spans="1:23" x14ac:dyDescent="0.2">
      <c r="A244" s="35" t="s">
        <v>3495</v>
      </c>
      <c r="B244" s="36">
        <v>67495</v>
      </c>
      <c r="C244" s="37">
        <v>1</v>
      </c>
      <c r="D244" s="35" t="s">
        <v>3499</v>
      </c>
      <c r="E244" s="35" t="s">
        <v>3498</v>
      </c>
      <c r="F244" s="35" t="s">
        <v>55</v>
      </c>
      <c r="G244" s="35" t="s">
        <v>221</v>
      </c>
      <c r="H244" s="35" t="s">
        <v>220</v>
      </c>
      <c r="I244" s="35" t="s">
        <v>56</v>
      </c>
      <c r="J244" s="42">
        <v>43511</v>
      </c>
      <c r="L244" s="42">
        <v>43980</v>
      </c>
      <c r="M244" s="41">
        <v>2034</v>
      </c>
      <c r="N244" s="40" t="s">
        <v>4017</v>
      </c>
      <c r="O244" s="41"/>
      <c r="P244" s="41"/>
      <c r="Q244" s="41"/>
      <c r="R244" s="40" t="s">
        <v>212</v>
      </c>
      <c r="U244" s="35" t="s">
        <v>4017</v>
      </c>
      <c r="W244" s="35" t="s">
        <v>4017</v>
      </c>
    </row>
    <row r="245" spans="1:23" x14ac:dyDescent="0.2">
      <c r="A245" s="35" t="s">
        <v>3495</v>
      </c>
      <c r="B245" s="36">
        <v>78050</v>
      </c>
      <c r="C245" s="37">
        <v>1</v>
      </c>
      <c r="D245" s="35" t="s">
        <v>3497</v>
      </c>
      <c r="E245" s="35" t="s">
        <v>3496</v>
      </c>
      <c r="F245" s="35" t="s">
        <v>3266</v>
      </c>
      <c r="G245" s="35" t="s">
        <v>221</v>
      </c>
      <c r="H245" s="35" t="s">
        <v>220</v>
      </c>
      <c r="I245" s="35" t="s">
        <v>438</v>
      </c>
      <c r="J245" s="42">
        <v>43811</v>
      </c>
      <c r="L245" s="42">
        <v>44501</v>
      </c>
      <c r="M245" s="41">
        <v>2036</v>
      </c>
      <c r="N245" s="40" t="s">
        <v>212</v>
      </c>
      <c r="O245" s="41">
        <v>2021</v>
      </c>
      <c r="P245" s="41">
        <v>2021</v>
      </c>
      <c r="Q245" s="41">
        <v>2021</v>
      </c>
      <c r="R245" s="40" t="s">
        <v>212</v>
      </c>
      <c r="U245" s="35" t="s">
        <v>4017</v>
      </c>
      <c r="W245" s="35" t="s">
        <v>4017</v>
      </c>
    </row>
    <row r="246" spans="1:23" x14ac:dyDescent="0.2">
      <c r="A246" s="35" t="s">
        <v>3495</v>
      </c>
      <c r="B246" s="36">
        <v>68001</v>
      </c>
      <c r="C246" s="37">
        <v>1</v>
      </c>
      <c r="D246" s="35" t="s">
        <v>3494</v>
      </c>
      <c r="E246" s="35" t="s">
        <v>3493</v>
      </c>
      <c r="F246" s="35" t="s">
        <v>266</v>
      </c>
      <c r="G246" s="35" t="s">
        <v>228</v>
      </c>
      <c r="H246" s="35" t="s">
        <v>227</v>
      </c>
      <c r="I246" s="35" t="s">
        <v>248</v>
      </c>
      <c r="J246" s="42">
        <v>43081</v>
      </c>
      <c r="L246" s="42">
        <v>43788</v>
      </c>
      <c r="M246" s="41">
        <v>2034</v>
      </c>
      <c r="N246" s="40" t="s">
        <v>212</v>
      </c>
      <c r="O246" s="41">
        <v>2019</v>
      </c>
      <c r="P246" s="41"/>
      <c r="Q246" s="41">
        <v>2019</v>
      </c>
      <c r="R246" s="40" t="s">
        <v>4017</v>
      </c>
      <c r="U246" s="35" t="s">
        <v>4017</v>
      </c>
      <c r="W246" s="35" t="s">
        <v>4017</v>
      </c>
    </row>
    <row r="247" spans="1:23" x14ac:dyDescent="0.2">
      <c r="A247" s="35" t="s">
        <v>3490</v>
      </c>
      <c r="B247" s="36">
        <v>80135</v>
      </c>
      <c r="C247" s="37">
        <v>1</v>
      </c>
      <c r="D247" s="35" t="s">
        <v>3492</v>
      </c>
      <c r="E247" s="35" t="s">
        <v>3491</v>
      </c>
      <c r="F247" s="35" t="s">
        <v>160</v>
      </c>
      <c r="G247" s="35" t="s">
        <v>215</v>
      </c>
      <c r="H247" s="35" t="s">
        <v>214</v>
      </c>
      <c r="I247" s="35" t="s">
        <v>161</v>
      </c>
      <c r="J247" s="42">
        <v>44923</v>
      </c>
      <c r="M247" s="41">
        <v>2038</v>
      </c>
      <c r="N247" s="40" t="s">
        <v>212</v>
      </c>
      <c r="O247" s="41"/>
      <c r="P247" s="41">
        <v>2024</v>
      </c>
      <c r="Q247" s="41"/>
      <c r="R247" s="40" t="s">
        <v>212</v>
      </c>
      <c r="S247" s="35" t="s">
        <v>4602</v>
      </c>
      <c r="T247" s="35" t="s">
        <v>4601</v>
      </c>
      <c r="U247" s="35" t="s">
        <v>4017</v>
      </c>
      <c r="W247" s="35" t="s">
        <v>4017</v>
      </c>
    </row>
    <row r="248" spans="1:23" x14ac:dyDescent="0.2">
      <c r="A248" s="35" t="s">
        <v>3490</v>
      </c>
      <c r="B248" s="36">
        <v>81487</v>
      </c>
      <c r="C248" s="37">
        <v>1</v>
      </c>
      <c r="D248" s="35" t="s">
        <v>4600</v>
      </c>
      <c r="E248" s="35" t="s">
        <v>4599</v>
      </c>
      <c r="F248" s="35" t="s">
        <v>266</v>
      </c>
      <c r="G248" s="35" t="s">
        <v>228</v>
      </c>
      <c r="H248" s="35" t="s">
        <v>227</v>
      </c>
      <c r="I248" s="35" t="s">
        <v>248</v>
      </c>
      <c r="J248" s="42">
        <v>45014</v>
      </c>
      <c r="M248" s="41">
        <v>2038</v>
      </c>
      <c r="N248" s="40" t="s">
        <v>212</v>
      </c>
      <c r="O248" s="41"/>
      <c r="P248" s="41"/>
      <c r="Q248" s="41"/>
      <c r="R248" s="40" t="s">
        <v>4017</v>
      </c>
      <c r="U248" s="35" t="s">
        <v>4017</v>
      </c>
      <c r="W248" s="35" t="s">
        <v>4017</v>
      </c>
    </row>
    <row r="249" spans="1:23" x14ac:dyDescent="0.2">
      <c r="A249" s="35" t="s">
        <v>3490</v>
      </c>
      <c r="B249" s="36">
        <v>79427</v>
      </c>
      <c r="C249" s="37">
        <v>1</v>
      </c>
      <c r="D249" s="35" t="s">
        <v>4598</v>
      </c>
      <c r="E249" s="35" t="s">
        <v>4597</v>
      </c>
      <c r="F249" s="35" t="s">
        <v>1063</v>
      </c>
      <c r="G249" s="35" t="s">
        <v>396</v>
      </c>
      <c r="H249" s="35" t="s">
        <v>220</v>
      </c>
      <c r="I249" s="35" t="s">
        <v>13</v>
      </c>
      <c r="J249" s="42">
        <v>45105</v>
      </c>
      <c r="M249" s="41">
        <v>2041</v>
      </c>
      <c r="N249" s="40" t="s">
        <v>212</v>
      </c>
      <c r="O249" s="41"/>
      <c r="P249" s="41"/>
      <c r="Q249" s="41"/>
      <c r="R249" s="40" t="s">
        <v>212</v>
      </c>
      <c r="S249" s="35" t="s">
        <v>4596</v>
      </c>
      <c r="T249" s="35" t="s">
        <v>4595</v>
      </c>
      <c r="U249" s="35" t="s">
        <v>4017</v>
      </c>
      <c r="W249" s="35" t="s">
        <v>4017</v>
      </c>
    </row>
    <row r="250" spans="1:23" x14ac:dyDescent="0.2">
      <c r="A250" s="35" t="s">
        <v>3490</v>
      </c>
      <c r="B250" s="36">
        <v>79416</v>
      </c>
      <c r="C250" s="37">
        <v>1</v>
      </c>
      <c r="D250" s="35" t="s">
        <v>4594</v>
      </c>
      <c r="E250" s="35" t="s">
        <v>4593</v>
      </c>
      <c r="F250" s="35" t="s">
        <v>4592</v>
      </c>
      <c r="G250" s="35" t="s">
        <v>239</v>
      </c>
      <c r="H250" s="35" t="s">
        <v>238</v>
      </c>
      <c r="I250" s="35" t="s">
        <v>48</v>
      </c>
      <c r="J250" s="42">
        <v>44469</v>
      </c>
      <c r="M250" s="41">
        <v>2037</v>
      </c>
      <c r="N250" s="40" t="s">
        <v>4017</v>
      </c>
      <c r="O250" s="41"/>
      <c r="P250" s="41"/>
      <c r="Q250" s="41"/>
      <c r="R250" s="40" t="s">
        <v>4017</v>
      </c>
      <c r="U250" s="35" t="s">
        <v>4017</v>
      </c>
      <c r="W250" s="35" t="s">
        <v>4017</v>
      </c>
    </row>
    <row r="251" spans="1:23" x14ac:dyDescent="0.2">
      <c r="A251" s="35" t="s">
        <v>3490</v>
      </c>
      <c r="B251" s="36">
        <v>79515</v>
      </c>
      <c r="C251" s="37">
        <v>1</v>
      </c>
      <c r="D251" s="35" t="s">
        <v>3489</v>
      </c>
      <c r="E251" s="35" t="s">
        <v>3488</v>
      </c>
      <c r="F251" s="35" t="s">
        <v>2035</v>
      </c>
      <c r="G251" s="35" t="s">
        <v>792</v>
      </c>
      <c r="H251" s="35" t="s">
        <v>227</v>
      </c>
      <c r="I251" s="35" t="s">
        <v>161</v>
      </c>
      <c r="J251" s="42">
        <v>44152</v>
      </c>
      <c r="L251" s="42">
        <v>44713</v>
      </c>
      <c r="M251" s="41">
        <v>2036</v>
      </c>
      <c r="N251" s="40" t="s">
        <v>212</v>
      </c>
      <c r="O251" s="41">
        <v>2022</v>
      </c>
      <c r="P251" s="41">
        <v>2022</v>
      </c>
      <c r="Q251" s="41">
        <v>2022</v>
      </c>
      <c r="R251" s="40" t="s">
        <v>212</v>
      </c>
      <c r="U251" s="35" t="s">
        <v>4017</v>
      </c>
      <c r="W251" s="35" t="s">
        <v>4017</v>
      </c>
    </row>
    <row r="252" spans="1:23" x14ac:dyDescent="0.2">
      <c r="A252" s="35" t="s">
        <v>3487</v>
      </c>
      <c r="B252" s="36">
        <v>78616</v>
      </c>
      <c r="C252" s="37">
        <v>5.5500000000000001E-2</v>
      </c>
      <c r="D252" s="35" t="s">
        <v>1494</v>
      </c>
      <c r="E252" s="35" t="s">
        <v>1493</v>
      </c>
      <c r="F252" s="35" t="s">
        <v>1492</v>
      </c>
      <c r="G252" s="35" t="s">
        <v>281</v>
      </c>
      <c r="H252" s="35" t="s">
        <v>227</v>
      </c>
      <c r="I252" s="35" t="s">
        <v>1491</v>
      </c>
      <c r="J252" s="42">
        <v>43636</v>
      </c>
      <c r="L252" s="42">
        <v>44204</v>
      </c>
      <c r="M252" s="41">
        <v>2035</v>
      </c>
      <c r="N252" s="40" t="s">
        <v>212</v>
      </c>
      <c r="O252" s="41">
        <v>2021</v>
      </c>
      <c r="P252" s="41">
        <v>2021</v>
      </c>
      <c r="Q252" s="41">
        <v>2021</v>
      </c>
      <c r="R252" s="40" t="s">
        <v>212</v>
      </c>
      <c r="U252" s="35" t="s">
        <v>212</v>
      </c>
      <c r="W252" s="35" t="s">
        <v>4017</v>
      </c>
    </row>
    <row r="253" spans="1:23" x14ac:dyDescent="0.2">
      <c r="A253" s="35" t="s">
        <v>3487</v>
      </c>
      <c r="B253" s="36">
        <v>66343</v>
      </c>
      <c r="C253" s="37">
        <v>9.6500000000000002E-2</v>
      </c>
      <c r="D253" s="35" t="s">
        <v>1490</v>
      </c>
      <c r="E253" s="35" t="s">
        <v>1489</v>
      </c>
      <c r="F253" s="35" t="s">
        <v>1488</v>
      </c>
      <c r="G253" s="35" t="s">
        <v>281</v>
      </c>
      <c r="H253" s="35" t="s">
        <v>227</v>
      </c>
      <c r="I253" s="35" t="s">
        <v>232</v>
      </c>
      <c r="J253" s="42">
        <v>41995</v>
      </c>
      <c r="L253" s="42">
        <v>42703</v>
      </c>
      <c r="M253" s="41">
        <v>2031</v>
      </c>
      <c r="N253" s="40" t="s">
        <v>212</v>
      </c>
      <c r="O253" s="41">
        <v>2016</v>
      </c>
      <c r="P253" s="41"/>
      <c r="Q253" s="41">
        <v>2018</v>
      </c>
      <c r="R253" s="40" t="s">
        <v>4017</v>
      </c>
      <c r="U253" s="35" t="s">
        <v>4017</v>
      </c>
      <c r="W253" s="35" t="s">
        <v>4017</v>
      </c>
    </row>
    <row r="254" spans="1:23" x14ac:dyDescent="0.2">
      <c r="A254" s="35" t="s">
        <v>3487</v>
      </c>
      <c r="B254" s="36">
        <v>66081</v>
      </c>
      <c r="C254" s="37">
        <v>4.7399999999999998E-2</v>
      </c>
      <c r="D254" s="35" t="s">
        <v>2968</v>
      </c>
      <c r="E254" s="35" t="s">
        <v>2967</v>
      </c>
      <c r="F254" s="35" t="s">
        <v>2271</v>
      </c>
      <c r="G254" s="35" t="s">
        <v>402</v>
      </c>
      <c r="H254" s="35" t="s">
        <v>227</v>
      </c>
      <c r="I254" s="35" t="s">
        <v>161</v>
      </c>
      <c r="J254" s="42">
        <v>41627</v>
      </c>
      <c r="L254" s="42">
        <v>42090</v>
      </c>
      <c r="M254" s="41">
        <v>2029</v>
      </c>
      <c r="N254" s="40" t="s">
        <v>212</v>
      </c>
      <c r="O254" s="41">
        <v>2015</v>
      </c>
      <c r="P254" s="41"/>
      <c r="Q254" s="41">
        <v>2022</v>
      </c>
      <c r="R254" s="40" t="s">
        <v>4017</v>
      </c>
      <c r="U254" s="35" t="s">
        <v>4017</v>
      </c>
      <c r="W254" s="35" t="s">
        <v>4017</v>
      </c>
    </row>
    <row r="255" spans="1:23" x14ac:dyDescent="0.2">
      <c r="A255" s="35" t="s">
        <v>3487</v>
      </c>
      <c r="B255" s="36">
        <v>66253</v>
      </c>
      <c r="C255" s="37">
        <v>0.2185</v>
      </c>
      <c r="D255" s="35" t="s">
        <v>712</v>
      </c>
      <c r="E255" s="35" t="s">
        <v>711</v>
      </c>
      <c r="F255" s="35" t="s">
        <v>710</v>
      </c>
      <c r="G255" s="35" t="s">
        <v>215</v>
      </c>
      <c r="H255" s="35" t="s">
        <v>214</v>
      </c>
      <c r="I255" s="35" t="s">
        <v>133</v>
      </c>
      <c r="J255" s="42">
        <v>41989</v>
      </c>
      <c r="L255" s="42">
        <v>41981</v>
      </c>
      <c r="M255" s="41">
        <v>2031</v>
      </c>
      <c r="N255" s="40" t="s">
        <v>4017</v>
      </c>
      <c r="O255" s="41"/>
      <c r="P255" s="41"/>
      <c r="Q255" s="41"/>
      <c r="R255" s="40" t="s">
        <v>4017</v>
      </c>
      <c r="U255" s="35" t="s">
        <v>4017</v>
      </c>
      <c r="W255" s="35" t="s">
        <v>4017</v>
      </c>
    </row>
    <row r="256" spans="1:23" x14ac:dyDescent="0.2">
      <c r="A256" s="35" t="s">
        <v>3487</v>
      </c>
      <c r="B256" s="36">
        <v>66676</v>
      </c>
      <c r="C256" s="37">
        <v>7.6999999999999999E-2</v>
      </c>
      <c r="D256" s="35" t="s">
        <v>3265</v>
      </c>
      <c r="E256" s="35" t="s">
        <v>3264</v>
      </c>
      <c r="F256" s="35" t="s">
        <v>3263</v>
      </c>
      <c r="G256" s="35" t="s">
        <v>228</v>
      </c>
      <c r="H256" s="35" t="s">
        <v>227</v>
      </c>
      <c r="I256" s="35" t="s">
        <v>481</v>
      </c>
      <c r="J256" s="42">
        <v>42102</v>
      </c>
      <c r="L256" s="42">
        <v>42627</v>
      </c>
      <c r="M256" s="41">
        <v>2030</v>
      </c>
      <c r="N256" s="40" t="s">
        <v>212</v>
      </c>
      <c r="O256" s="41">
        <v>2016</v>
      </c>
      <c r="P256" s="41"/>
      <c r="Q256" s="41">
        <v>2018</v>
      </c>
      <c r="R256" s="40" t="s">
        <v>4017</v>
      </c>
      <c r="U256" s="35" t="s">
        <v>4017</v>
      </c>
      <c r="W256" s="35" t="s">
        <v>4017</v>
      </c>
    </row>
    <row r="257" spans="1:23" x14ac:dyDescent="0.2">
      <c r="A257" s="35" t="s">
        <v>3487</v>
      </c>
      <c r="B257" s="36">
        <v>66276</v>
      </c>
      <c r="C257" s="37">
        <v>9.6500000000000002E-2</v>
      </c>
      <c r="D257" s="35" t="s">
        <v>1487</v>
      </c>
      <c r="E257" s="35" t="s">
        <v>1486</v>
      </c>
      <c r="F257" s="35" t="s">
        <v>767</v>
      </c>
      <c r="G257" s="35" t="s">
        <v>281</v>
      </c>
      <c r="H257" s="35" t="s">
        <v>227</v>
      </c>
      <c r="I257" s="35" t="s">
        <v>161</v>
      </c>
      <c r="J257" s="42">
        <v>41731</v>
      </c>
      <c r="L257" s="42">
        <v>42377</v>
      </c>
      <c r="M257" s="41">
        <v>2030</v>
      </c>
      <c r="N257" s="40" t="s">
        <v>212</v>
      </c>
      <c r="O257" s="41">
        <v>2015</v>
      </c>
      <c r="P257" s="41"/>
      <c r="Q257" s="41">
        <v>2018</v>
      </c>
      <c r="R257" s="40" t="s">
        <v>4017</v>
      </c>
      <c r="U257" s="35" t="s">
        <v>4017</v>
      </c>
      <c r="W257" s="35" t="s">
        <v>4017</v>
      </c>
    </row>
    <row r="258" spans="1:23" x14ac:dyDescent="0.2">
      <c r="A258" s="35" t="s">
        <v>3487</v>
      </c>
      <c r="B258" s="36">
        <v>66770</v>
      </c>
      <c r="C258" s="37">
        <v>0.26750000000000002</v>
      </c>
      <c r="D258" s="35" t="s">
        <v>674</v>
      </c>
      <c r="E258" s="35" t="s">
        <v>673</v>
      </c>
      <c r="F258" s="35" t="s">
        <v>672</v>
      </c>
      <c r="G258" s="35" t="s">
        <v>376</v>
      </c>
      <c r="H258" s="35" t="s">
        <v>220</v>
      </c>
      <c r="I258" s="35" t="s">
        <v>31</v>
      </c>
      <c r="J258" s="42">
        <v>42184</v>
      </c>
      <c r="L258" s="42">
        <v>43465</v>
      </c>
      <c r="M258" s="41">
        <v>2031</v>
      </c>
      <c r="N258" s="40" t="s">
        <v>212</v>
      </c>
      <c r="O258" s="41">
        <v>2017</v>
      </c>
      <c r="P258" s="41"/>
      <c r="Q258" s="41">
        <v>2018</v>
      </c>
      <c r="R258" s="40" t="s">
        <v>4017</v>
      </c>
      <c r="U258" s="35" t="s">
        <v>4017</v>
      </c>
      <c r="W258" s="35" t="s">
        <v>4017</v>
      </c>
    </row>
    <row r="259" spans="1:23" x14ac:dyDescent="0.2">
      <c r="A259" s="35" t="s">
        <v>3487</v>
      </c>
      <c r="B259" s="36">
        <v>66776</v>
      </c>
      <c r="C259" s="37">
        <v>0.3246</v>
      </c>
      <c r="D259" s="35" t="s">
        <v>3262</v>
      </c>
      <c r="E259" s="35" t="s">
        <v>3261</v>
      </c>
      <c r="F259" s="35" t="s">
        <v>3260</v>
      </c>
      <c r="G259" s="35" t="s">
        <v>262</v>
      </c>
      <c r="H259" s="35" t="s">
        <v>227</v>
      </c>
      <c r="I259" s="35" t="s">
        <v>232</v>
      </c>
      <c r="J259" s="42">
        <v>42348</v>
      </c>
      <c r="L259" s="42">
        <v>42880</v>
      </c>
      <c r="M259" s="41">
        <v>2031</v>
      </c>
      <c r="N259" s="40" t="s">
        <v>212</v>
      </c>
      <c r="O259" s="41">
        <v>2016</v>
      </c>
      <c r="P259" s="41"/>
      <c r="Q259" s="41">
        <v>2018</v>
      </c>
      <c r="R259" s="40" t="s">
        <v>4017</v>
      </c>
      <c r="U259" s="35" t="s">
        <v>4017</v>
      </c>
      <c r="W259" s="35" t="s">
        <v>4017</v>
      </c>
    </row>
    <row r="260" spans="1:23" x14ac:dyDescent="0.2">
      <c r="A260" s="35" t="s">
        <v>3487</v>
      </c>
      <c r="B260" s="36">
        <v>66561</v>
      </c>
      <c r="C260" s="37">
        <v>7.9500000000000001E-2</v>
      </c>
      <c r="D260" s="35" t="s">
        <v>593</v>
      </c>
      <c r="E260" s="35" t="s">
        <v>592</v>
      </c>
      <c r="F260" s="35" t="s">
        <v>582</v>
      </c>
      <c r="G260" s="35" t="s">
        <v>461</v>
      </c>
      <c r="H260" s="35" t="s">
        <v>214</v>
      </c>
      <c r="I260" s="35" t="s">
        <v>460</v>
      </c>
      <c r="J260" s="42">
        <v>42569</v>
      </c>
      <c r="L260" s="42">
        <v>43343</v>
      </c>
      <c r="M260" s="41">
        <v>2033</v>
      </c>
      <c r="N260" s="40" t="s">
        <v>212</v>
      </c>
      <c r="O260" s="41">
        <v>2018</v>
      </c>
      <c r="P260" s="41"/>
      <c r="Q260" s="41">
        <v>2018</v>
      </c>
      <c r="R260" s="40" t="s">
        <v>4017</v>
      </c>
      <c r="U260" s="35" t="s">
        <v>4017</v>
      </c>
      <c r="W260" s="35" t="s">
        <v>4017</v>
      </c>
    </row>
    <row r="261" spans="1:23" x14ac:dyDescent="0.2">
      <c r="A261" s="35" t="s">
        <v>3487</v>
      </c>
      <c r="B261" s="36">
        <v>66989</v>
      </c>
      <c r="C261" s="37">
        <v>0.1154</v>
      </c>
      <c r="D261" s="35" t="s">
        <v>3441</v>
      </c>
      <c r="E261" s="35" t="s">
        <v>3440</v>
      </c>
      <c r="F261" s="35" t="s">
        <v>2254</v>
      </c>
      <c r="G261" s="35" t="s">
        <v>228</v>
      </c>
      <c r="H261" s="35" t="s">
        <v>227</v>
      </c>
      <c r="I261" s="35" t="s">
        <v>226</v>
      </c>
      <c r="J261" s="42">
        <v>42341</v>
      </c>
      <c r="L261" s="42">
        <v>42956</v>
      </c>
      <c r="M261" s="41">
        <v>2032</v>
      </c>
      <c r="N261" s="40" t="s">
        <v>212</v>
      </c>
      <c r="O261" s="41">
        <v>2017</v>
      </c>
      <c r="P261" s="41"/>
      <c r="Q261" s="41">
        <v>2018</v>
      </c>
      <c r="R261" s="40" t="s">
        <v>4017</v>
      </c>
      <c r="U261" s="35" t="s">
        <v>4017</v>
      </c>
      <c r="W261" s="35" t="s">
        <v>4017</v>
      </c>
    </row>
    <row r="262" spans="1:23" x14ac:dyDescent="0.2">
      <c r="A262" s="35" t="s">
        <v>3487</v>
      </c>
      <c r="B262" s="36">
        <v>66293</v>
      </c>
      <c r="C262" s="37">
        <v>9.6500000000000002E-2</v>
      </c>
      <c r="D262" s="35" t="s">
        <v>3259</v>
      </c>
      <c r="E262" s="35" t="s">
        <v>3258</v>
      </c>
      <c r="F262" s="35" t="s">
        <v>1338</v>
      </c>
      <c r="G262" s="35" t="s">
        <v>262</v>
      </c>
      <c r="H262" s="35" t="s">
        <v>227</v>
      </c>
      <c r="I262" s="35" t="s">
        <v>434</v>
      </c>
      <c r="J262" s="42">
        <v>42045</v>
      </c>
      <c r="L262" s="42">
        <v>42045</v>
      </c>
      <c r="M262" s="41">
        <v>2029</v>
      </c>
      <c r="N262" s="40" t="s">
        <v>212</v>
      </c>
      <c r="O262" s="41">
        <v>2015</v>
      </c>
      <c r="P262" s="41"/>
      <c r="Q262" s="41">
        <v>2021</v>
      </c>
      <c r="R262" s="40" t="s">
        <v>4017</v>
      </c>
      <c r="U262" s="35" t="s">
        <v>4017</v>
      </c>
      <c r="W262" s="35" t="s">
        <v>4017</v>
      </c>
    </row>
    <row r="263" spans="1:23" x14ac:dyDescent="0.2">
      <c r="A263" s="35" t="s">
        <v>3487</v>
      </c>
      <c r="B263" s="36">
        <v>66168</v>
      </c>
      <c r="C263" s="37">
        <v>0.16300000000000001</v>
      </c>
      <c r="D263" s="35" t="s">
        <v>3443</v>
      </c>
      <c r="E263" s="35" t="s">
        <v>3442</v>
      </c>
      <c r="F263" s="35" t="s">
        <v>594</v>
      </c>
      <c r="G263" s="35" t="s">
        <v>294</v>
      </c>
      <c r="H263" s="35" t="s">
        <v>227</v>
      </c>
      <c r="I263" s="35" t="s">
        <v>4072</v>
      </c>
      <c r="J263" s="42">
        <v>41717</v>
      </c>
      <c r="L263" s="42">
        <v>42258</v>
      </c>
      <c r="M263" s="41">
        <v>2030</v>
      </c>
      <c r="N263" s="40" t="s">
        <v>212</v>
      </c>
      <c r="O263" s="41">
        <v>2015</v>
      </c>
      <c r="P263" s="41"/>
      <c r="Q263" s="41">
        <v>2020</v>
      </c>
      <c r="R263" s="40" t="s">
        <v>4017</v>
      </c>
      <c r="U263" s="35" t="s">
        <v>4017</v>
      </c>
      <c r="W263" s="35" t="s">
        <v>4017</v>
      </c>
    </row>
    <row r="264" spans="1:23" x14ac:dyDescent="0.2">
      <c r="A264" s="35" t="s">
        <v>3487</v>
      </c>
      <c r="B264" s="36">
        <v>66623</v>
      </c>
      <c r="C264" s="37">
        <v>0.31269999999999998</v>
      </c>
      <c r="D264" s="35" t="s">
        <v>2972</v>
      </c>
      <c r="E264" s="35" t="s">
        <v>2971</v>
      </c>
      <c r="F264" s="35" t="s">
        <v>2271</v>
      </c>
      <c r="G264" s="35" t="s">
        <v>402</v>
      </c>
      <c r="H264" s="35" t="s">
        <v>227</v>
      </c>
      <c r="I264" s="35" t="s">
        <v>161</v>
      </c>
      <c r="J264" s="42">
        <v>42122</v>
      </c>
      <c r="L264" s="42">
        <v>42522</v>
      </c>
      <c r="M264" s="41">
        <v>2030</v>
      </c>
      <c r="N264" s="40" t="s">
        <v>212</v>
      </c>
      <c r="O264" s="41">
        <v>2016</v>
      </c>
      <c r="P264" s="41"/>
      <c r="Q264" s="41">
        <v>2021</v>
      </c>
      <c r="R264" s="40" t="s">
        <v>4017</v>
      </c>
      <c r="U264" s="35" t="s">
        <v>4017</v>
      </c>
      <c r="W264" s="35" t="s">
        <v>4017</v>
      </c>
    </row>
    <row r="265" spans="1:23" x14ac:dyDescent="0.2">
      <c r="A265" s="35" t="s">
        <v>3487</v>
      </c>
      <c r="B265" s="36">
        <v>64812</v>
      </c>
      <c r="C265" s="37">
        <v>8.5000000000000006E-2</v>
      </c>
      <c r="D265" s="35" t="s">
        <v>2970</v>
      </c>
      <c r="E265" s="35" t="s">
        <v>2969</v>
      </c>
      <c r="F265" s="35" t="s">
        <v>1607</v>
      </c>
      <c r="G265" s="35" t="s">
        <v>286</v>
      </c>
      <c r="H265" s="35" t="s">
        <v>227</v>
      </c>
      <c r="I265" s="35" t="s">
        <v>261</v>
      </c>
      <c r="J265" s="42">
        <v>41719</v>
      </c>
      <c r="L265" s="42">
        <v>42093</v>
      </c>
      <c r="M265" s="41">
        <v>2029</v>
      </c>
      <c r="N265" s="40" t="s">
        <v>212</v>
      </c>
      <c r="O265" s="41">
        <v>2015</v>
      </c>
      <c r="P265" s="41"/>
      <c r="Q265" s="41">
        <v>2018</v>
      </c>
      <c r="R265" s="40" t="s">
        <v>4017</v>
      </c>
      <c r="U265" s="35" t="s">
        <v>4017</v>
      </c>
      <c r="W265" s="35" t="s">
        <v>4017</v>
      </c>
    </row>
    <row r="266" spans="1:23" x14ac:dyDescent="0.2">
      <c r="A266" s="35" t="s">
        <v>3487</v>
      </c>
      <c r="B266" s="36">
        <v>65966</v>
      </c>
      <c r="C266" s="37">
        <v>0.183</v>
      </c>
      <c r="D266" s="35" t="s">
        <v>671</v>
      </c>
      <c r="E266" s="35" t="s">
        <v>670</v>
      </c>
      <c r="F266" s="35" t="s">
        <v>669</v>
      </c>
      <c r="G266" s="35" t="s">
        <v>215</v>
      </c>
      <c r="H266" s="35" t="s">
        <v>214</v>
      </c>
      <c r="I266" s="35" t="s">
        <v>133</v>
      </c>
      <c r="J266" s="42">
        <v>42135</v>
      </c>
      <c r="L266" s="42">
        <v>42608</v>
      </c>
      <c r="M266" s="41">
        <v>2030</v>
      </c>
      <c r="N266" s="40" t="s">
        <v>212</v>
      </c>
      <c r="O266" s="41">
        <v>2016</v>
      </c>
      <c r="P266" s="41"/>
      <c r="Q266" s="41">
        <v>2021</v>
      </c>
      <c r="R266" s="40" t="s">
        <v>4017</v>
      </c>
      <c r="U266" s="35" t="s">
        <v>4017</v>
      </c>
      <c r="W266" s="35" t="s">
        <v>4017</v>
      </c>
    </row>
    <row r="267" spans="1:23" x14ac:dyDescent="0.2">
      <c r="A267" s="35" t="s">
        <v>3486</v>
      </c>
      <c r="B267" s="36">
        <v>67107</v>
      </c>
      <c r="C267" s="37">
        <v>0.2109</v>
      </c>
      <c r="D267" s="35" t="s">
        <v>3403</v>
      </c>
      <c r="E267" s="35" t="s">
        <v>3402</v>
      </c>
      <c r="F267" s="35" t="s">
        <v>3401</v>
      </c>
      <c r="G267" s="35" t="s">
        <v>262</v>
      </c>
      <c r="H267" s="35" t="s">
        <v>227</v>
      </c>
      <c r="I267" s="35" t="s">
        <v>261</v>
      </c>
      <c r="J267" s="42">
        <v>42718</v>
      </c>
      <c r="L267" s="42">
        <v>43350</v>
      </c>
      <c r="M267" s="41">
        <v>2032</v>
      </c>
      <c r="N267" s="40" t="s">
        <v>212</v>
      </c>
      <c r="O267" s="41">
        <v>2018</v>
      </c>
      <c r="P267" s="41"/>
      <c r="Q267" s="41">
        <v>2018</v>
      </c>
      <c r="R267" s="40" t="s">
        <v>4017</v>
      </c>
      <c r="U267" s="35" t="s">
        <v>4017</v>
      </c>
      <c r="W267" s="35" t="s">
        <v>4017</v>
      </c>
    </row>
    <row r="268" spans="1:23" x14ac:dyDescent="0.2">
      <c r="A268" s="35" t="s">
        <v>3486</v>
      </c>
      <c r="B268" s="36">
        <v>66931</v>
      </c>
      <c r="C268" s="37">
        <v>0.13600000000000001</v>
      </c>
      <c r="D268" s="35" t="s">
        <v>584</v>
      </c>
      <c r="E268" s="35" t="s">
        <v>583</v>
      </c>
      <c r="F268" s="35" t="s">
        <v>582</v>
      </c>
      <c r="G268" s="35" t="s">
        <v>461</v>
      </c>
      <c r="H268" s="35" t="s">
        <v>214</v>
      </c>
      <c r="I268" s="35" t="s">
        <v>460</v>
      </c>
      <c r="J268" s="42">
        <v>42842</v>
      </c>
      <c r="L268" s="42">
        <v>44560</v>
      </c>
      <c r="M268" s="41">
        <v>2036</v>
      </c>
      <c r="N268" s="40" t="s">
        <v>212</v>
      </c>
      <c r="O268" s="41">
        <v>2021</v>
      </c>
      <c r="P268" s="41"/>
      <c r="Q268" s="41">
        <v>2019</v>
      </c>
      <c r="R268" s="40" t="s">
        <v>4017</v>
      </c>
      <c r="U268" s="35" t="s">
        <v>4017</v>
      </c>
      <c r="W268" s="35" t="s">
        <v>4017</v>
      </c>
    </row>
    <row r="269" spans="1:23" x14ac:dyDescent="0.2">
      <c r="A269" s="35" t="s">
        <v>3486</v>
      </c>
      <c r="B269" s="36">
        <v>66230</v>
      </c>
      <c r="C269" s="37">
        <v>8.3699999999999997E-2</v>
      </c>
      <c r="D269" s="35" t="s">
        <v>726</v>
      </c>
      <c r="E269" s="35" t="s">
        <v>725</v>
      </c>
      <c r="F269" s="35" t="s">
        <v>724</v>
      </c>
      <c r="G269" s="35" t="s">
        <v>281</v>
      </c>
      <c r="H269" s="35" t="s">
        <v>227</v>
      </c>
      <c r="I269" s="35" t="s">
        <v>232</v>
      </c>
      <c r="J269" s="42">
        <v>41694</v>
      </c>
      <c r="L269" s="42">
        <v>42243</v>
      </c>
      <c r="M269" s="41">
        <v>2029</v>
      </c>
      <c r="N269" s="40" t="s">
        <v>212</v>
      </c>
      <c r="O269" s="41">
        <v>2015</v>
      </c>
      <c r="P269" s="41"/>
      <c r="Q269" s="41">
        <v>2018</v>
      </c>
      <c r="R269" s="40" t="s">
        <v>4017</v>
      </c>
      <c r="U269" s="35" t="s">
        <v>4017</v>
      </c>
      <c r="W269" s="35" t="s">
        <v>4017</v>
      </c>
    </row>
    <row r="270" spans="1:23" x14ac:dyDescent="0.2">
      <c r="A270" s="35" t="s">
        <v>3486</v>
      </c>
      <c r="B270" s="36">
        <v>67306</v>
      </c>
      <c r="C270" s="37">
        <v>0.24990000000000001</v>
      </c>
      <c r="D270" s="35" t="s">
        <v>3407</v>
      </c>
      <c r="E270" s="35" t="s">
        <v>3406</v>
      </c>
      <c r="F270" s="35" t="s">
        <v>1189</v>
      </c>
      <c r="G270" s="35" t="s">
        <v>281</v>
      </c>
      <c r="H270" s="35" t="s">
        <v>227</v>
      </c>
      <c r="I270" s="35" t="s">
        <v>400</v>
      </c>
      <c r="J270" s="42">
        <v>42692</v>
      </c>
      <c r="L270" s="42">
        <v>43083</v>
      </c>
      <c r="M270" s="41">
        <v>2032</v>
      </c>
      <c r="N270" s="40" t="s">
        <v>212</v>
      </c>
      <c r="O270" s="41">
        <v>2017</v>
      </c>
      <c r="P270" s="41"/>
      <c r="Q270" s="41">
        <v>2018</v>
      </c>
      <c r="R270" s="40" t="s">
        <v>4017</v>
      </c>
      <c r="U270" s="35" t="s">
        <v>4017</v>
      </c>
      <c r="W270" s="35" t="s">
        <v>4017</v>
      </c>
    </row>
    <row r="271" spans="1:23" x14ac:dyDescent="0.2">
      <c r="A271" s="35" t="s">
        <v>3486</v>
      </c>
      <c r="B271" s="36">
        <v>65860</v>
      </c>
      <c r="C271" s="37">
        <v>0.1075</v>
      </c>
      <c r="D271" s="35" t="s">
        <v>729</v>
      </c>
      <c r="E271" s="35" t="s">
        <v>728</v>
      </c>
      <c r="F271" s="35" t="s">
        <v>727</v>
      </c>
      <c r="G271" s="35" t="s">
        <v>281</v>
      </c>
      <c r="H271" s="35" t="s">
        <v>227</v>
      </c>
      <c r="I271" s="35" t="s">
        <v>232</v>
      </c>
      <c r="J271" s="42">
        <v>41233</v>
      </c>
      <c r="L271" s="42">
        <v>41666</v>
      </c>
      <c r="M271" s="41">
        <v>2028</v>
      </c>
      <c r="N271" s="40" t="s">
        <v>212</v>
      </c>
      <c r="O271" s="41">
        <v>2014</v>
      </c>
      <c r="P271" s="41"/>
      <c r="Q271" s="41">
        <v>2018</v>
      </c>
      <c r="R271" s="40" t="s">
        <v>4017</v>
      </c>
      <c r="U271" s="35" t="s">
        <v>4017</v>
      </c>
      <c r="W271" s="35" t="s">
        <v>4017</v>
      </c>
    </row>
    <row r="272" spans="1:23" x14ac:dyDescent="0.2">
      <c r="A272" s="35" t="s">
        <v>3486</v>
      </c>
      <c r="B272" s="36">
        <v>67582</v>
      </c>
      <c r="C272" s="37">
        <v>0.16500000000000001</v>
      </c>
      <c r="D272" s="35" t="s">
        <v>2916</v>
      </c>
      <c r="E272" s="35" t="s">
        <v>2915</v>
      </c>
      <c r="F272" s="35" t="s">
        <v>2914</v>
      </c>
      <c r="G272" s="35" t="s">
        <v>286</v>
      </c>
      <c r="H272" s="35" t="s">
        <v>227</v>
      </c>
      <c r="I272" s="35" t="s">
        <v>161</v>
      </c>
      <c r="J272" s="42">
        <v>42691</v>
      </c>
      <c r="L272" s="42">
        <v>43056</v>
      </c>
      <c r="M272" s="41">
        <v>2031</v>
      </c>
      <c r="N272" s="40" t="s">
        <v>212</v>
      </c>
      <c r="O272" s="41">
        <v>2017</v>
      </c>
      <c r="P272" s="41"/>
      <c r="Q272" s="41">
        <v>2018</v>
      </c>
      <c r="R272" s="40" t="s">
        <v>4017</v>
      </c>
      <c r="U272" s="35" t="s">
        <v>4017</v>
      </c>
      <c r="W272" s="35" t="s">
        <v>4017</v>
      </c>
    </row>
    <row r="273" spans="1:24" x14ac:dyDescent="0.2">
      <c r="A273" s="35" t="s">
        <v>3486</v>
      </c>
      <c r="B273" s="36">
        <v>67611</v>
      </c>
      <c r="C273" s="37">
        <v>0.24210000000000001</v>
      </c>
      <c r="D273" s="35" t="s">
        <v>3405</v>
      </c>
      <c r="E273" s="35" t="s">
        <v>3404</v>
      </c>
      <c r="F273" s="35" t="s">
        <v>594</v>
      </c>
      <c r="G273" s="35" t="s">
        <v>294</v>
      </c>
      <c r="H273" s="35" t="s">
        <v>227</v>
      </c>
      <c r="I273" s="35" t="s">
        <v>4072</v>
      </c>
      <c r="J273" s="42">
        <v>42719</v>
      </c>
      <c r="L273" s="42">
        <v>42749</v>
      </c>
      <c r="M273" s="41">
        <v>2032</v>
      </c>
      <c r="N273" s="40" t="s">
        <v>212</v>
      </c>
      <c r="O273" s="41">
        <v>2017</v>
      </c>
      <c r="P273" s="41"/>
      <c r="Q273" s="41">
        <v>2018</v>
      </c>
      <c r="R273" s="40" t="s">
        <v>4017</v>
      </c>
      <c r="U273" s="35" t="s">
        <v>4017</v>
      </c>
      <c r="W273" s="35" t="s">
        <v>4017</v>
      </c>
    </row>
    <row r="274" spans="1:24" x14ac:dyDescent="0.2">
      <c r="A274" s="35" t="s">
        <v>3486</v>
      </c>
      <c r="B274" s="36">
        <v>66994</v>
      </c>
      <c r="C274" s="37">
        <v>0.1195</v>
      </c>
      <c r="D274" s="35" t="s">
        <v>591</v>
      </c>
      <c r="E274" s="35" t="s">
        <v>590</v>
      </c>
      <c r="F274" s="35" t="s">
        <v>589</v>
      </c>
      <c r="G274" s="35" t="s">
        <v>221</v>
      </c>
      <c r="H274" s="35" t="s">
        <v>220</v>
      </c>
      <c r="I274" s="35" t="s">
        <v>100</v>
      </c>
      <c r="J274" s="42">
        <v>42551</v>
      </c>
      <c r="L274" s="42">
        <v>43146</v>
      </c>
      <c r="M274" s="41">
        <v>2032</v>
      </c>
      <c r="N274" s="40" t="s">
        <v>212</v>
      </c>
      <c r="O274" s="41">
        <v>2018</v>
      </c>
      <c r="P274" s="41"/>
      <c r="Q274" s="41">
        <v>2018</v>
      </c>
      <c r="R274" s="40" t="s">
        <v>4017</v>
      </c>
      <c r="U274" s="35" t="s">
        <v>4017</v>
      </c>
      <c r="W274" s="35" t="s">
        <v>4017</v>
      </c>
    </row>
    <row r="275" spans="1:24" x14ac:dyDescent="0.2">
      <c r="A275" s="35" t="s">
        <v>3486</v>
      </c>
      <c r="B275" s="36">
        <v>66623</v>
      </c>
      <c r="C275" s="37">
        <v>8.2900000000000001E-2</v>
      </c>
      <c r="D275" s="35" t="s">
        <v>2972</v>
      </c>
      <c r="E275" s="35" t="s">
        <v>2971</v>
      </c>
      <c r="F275" s="35" t="s">
        <v>2271</v>
      </c>
      <c r="G275" s="35" t="s">
        <v>402</v>
      </c>
      <c r="H275" s="35" t="s">
        <v>227</v>
      </c>
      <c r="I275" s="35" t="s">
        <v>161</v>
      </c>
      <c r="J275" s="42">
        <v>42122</v>
      </c>
      <c r="L275" s="42">
        <v>42522</v>
      </c>
      <c r="M275" s="41">
        <v>2030</v>
      </c>
      <c r="N275" s="40" t="s">
        <v>212</v>
      </c>
      <c r="O275" s="41">
        <v>2016</v>
      </c>
      <c r="P275" s="41"/>
      <c r="Q275" s="41">
        <v>2021</v>
      </c>
      <c r="R275" s="40" t="s">
        <v>4017</v>
      </c>
      <c r="U275" s="35" t="s">
        <v>4017</v>
      </c>
      <c r="W275" s="35" t="s">
        <v>4017</v>
      </c>
    </row>
    <row r="276" spans="1:24" x14ac:dyDescent="0.2">
      <c r="A276" s="35" t="s">
        <v>3485</v>
      </c>
      <c r="B276" s="36">
        <v>66253</v>
      </c>
      <c r="C276" s="37">
        <v>7.2599999999999998E-2</v>
      </c>
      <c r="D276" s="35" t="s">
        <v>712</v>
      </c>
      <c r="E276" s="35" t="s">
        <v>711</v>
      </c>
      <c r="F276" s="35" t="s">
        <v>710</v>
      </c>
      <c r="G276" s="35" t="s">
        <v>215</v>
      </c>
      <c r="H276" s="35" t="s">
        <v>214</v>
      </c>
      <c r="I276" s="35" t="s">
        <v>133</v>
      </c>
      <c r="J276" s="42">
        <v>41989</v>
      </c>
      <c r="L276" s="42">
        <v>41981</v>
      </c>
      <c r="M276" s="41">
        <v>2031</v>
      </c>
      <c r="N276" s="40" t="s">
        <v>4017</v>
      </c>
      <c r="O276" s="41"/>
      <c r="P276" s="41"/>
      <c r="Q276" s="41"/>
      <c r="R276" s="40" t="s">
        <v>4017</v>
      </c>
      <c r="U276" s="35" t="s">
        <v>4017</v>
      </c>
      <c r="W276" s="35" t="s">
        <v>4017</v>
      </c>
    </row>
    <row r="277" spans="1:24" x14ac:dyDescent="0.2">
      <c r="A277" s="35" t="s">
        <v>3485</v>
      </c>
      <c r="B277" s="36">
        <v>78363</v>
      </c>
      <c r="C277" s="37">
        <v>4.2999999999999997E-2</v>
      </c>
      <c r="D277" s="35" t="s">
        <v>1396</v>
      </c>
      <c r="E277" s="35" t="s">
        <v>1395</v>
      </c>
      <c r="F277" s="35" t="s">
        <v>1394</v>
      </c>
      <c r="G277" s="35" t="s">
        <v>638</v>
      </c>
      <c r="H277" s="35" t="s">
        <v>214</v>
      </c>
      <c r="I277" s="35" t="s">
        <v>465</v>
      </c>
      <c r="J277" s="42">
        <v>43411</v>
      </c>
      <c r="L277" s="42">
        <v>43814</v>
      </c>
      <c r="M277" s="41">
        <v>2033</v>
      </c>
      <c r="N277" s="40" t="s">
        <v>212</v>
      </c>
      <c r="O277" s="41">
        <v>2019</v>
      </c>
      <c r="P277" s="41"/>
      <c r="Q277" s="41">
        <v>2020</v>
      </c>
      <c r="R277" s="40" t="s">
        <v>4017</v>
      </c>
      <c r="U277" s="35" t="s">
        <v>4017</v>
      </c>
      <c r="W277" s="35" t="s">
        <v>4017</v>
      </c>
    </row>
    <row r="278" spans="1:24" x14ac:dyDescent="0.2">
      <c r="A278" s="35" t="s">
        <v>3485</v>
      </c>
      <c r="B278" s="36">
        <v>67594</v>
      </c>
      <c r="C278" s="37">
        <v>0.1789</v>
      </c>
      <c r="D278" s="35" t="s">
        <v>2429</v>
      </c>
      <c r="E278" s="35" t="s">
        <v>2428</v>
      </c>
      <c r="F278" s="35" t="s">
        <v>22</v>
      </c>
      <c r="G278" s="35" t="s">
        <v>221</v>
      </c>
      <c r="H278" s="35" t="s">
        <v>220</v>
      </c>
      <c r="I278" s="35" t="s">
        <v>23</v>
      </c>
      <c r="J278" s="42">
        <v>43215</v>
      </c>
      <c r="L278" s="42">
        <v>43766</v>
      </c>
      <c r="M278" s="41">
        <v>2034</v>
      </c>
      <c r="N278" s="40" t="s">
        <v>212</v>
      </c>
      <c r="O278" s="41">
        <v>2019</v>
      </c>
      <c r="P278" s="41"/>
      <c r="Q278" s="41">
        <v>2019</v>
      </c>
      <c r="R278" s="40" t="s">
        <v>4017</v>
      </c>
      <c r="U278" s="35" t="s">
        <v>4017</v>
      </c>
      <c r="W278" s="35" t="s">
        <v>212</v>
      </c>
      <c r="X278" s="35" t="s">
        <v>4383</v>
      </c>
    </row>
    <row r="279" spans="1:24" x14ac:dyDescent="0.2">
      <c r="A279" s="35" t="s">
        <v>3485</v>
      </c>
      <c r="B279" s="36">
        <v>78082</v>
      </c>
      <c r="C279" s="37">
        <v>0.1598</v>
      </c>
      <c r="D279" s="35" t="s">
        <v>2871</v>
      </c>
      <c r="E279" s="35" t="s">
        <v>2870</v>
      </c>
      <c r="F279" s="35" t="s">
        <v>1607</v>
      </c>
      <c r="G279" s="35" t="s">
        <v>286</v>
      </c>
      <c r="H279" s="35" t="s">
        <v>227</v>
      </c>
      <c r="I279" s="35" t="s">
        <v>261</v>
      </c>
      <c r="J279" s="42">
        <v>43348</v>
      </c>
      <c r="L279" s="42">
        <v>43815</v>
      </c>
      <c r="M279" s="41">
        <v>2034</v>
      </c>
      <c r="N279" s="40" t="s">
        <v>212</v>
      </c>
      <c r="O279" s="41">
        <v>2019</v>
      </c>
      <c r="P279" s="41"/>
      <c r="Q279" s="41">
        <v>2019</v>
      </c>
      <c r="R279" s="40" t="s">
        <v>4017</v>
      </c>
      <c r="U279" s="35" t="s">
        <v>4017</v>
      </c>
      <c r="W279" s="35" t="s">
        <v>4017</v>
      </c>
    </row>
    <row r="280" spans="1:24" x14ac:dyDescent="0.2">
      <c r="A280" s="35" t="s">
        <v>3485</v>
      </c>
      <c r="B280" s="36">
        <v>78412</v>
      </c>
      <c r="C280" s="37">
        <v>8.8999999999999996E-2</v>
      </c>
      <c r="D280" s="35" t="s">
        <v>2849</v>
      </c>
      <c r="E280" s="35" t="s">
        <v>2848</v>
      </c>
      <c r="F280" s="35" t="s">
        <v>2271</v>
      </c>
      <c r="G280" s="35" t="s">
        <v>402</v>
      </c>
      <c r="H280" s="35" t="s">
        <v>227</v>
      </c>
      <c r="I280" s="35" t="s">
        <v>161</v>
      </c>
      <c r="J280" s="42">
        <v>43567</v>
      </c>
      <c r="L280" s="42">
        <v>43831</v>
      </c>
      <c r="M280" s="41">
        <v>2034</v>
      </c>
      <c r="N280" s="40" t="s">
        <v>212</v>
      </c>
      <c r="O280" s="41">
        <v>2020</v>
      </c>
      <c r="P280" s="41">
        <v>2020</v>
      </c>
      <c r="Q280" s="41">
        <v>2019</v>
      </c>
      <c r="R280" s="40" t="s">
        <v>212</v>
      </c>
      <c r="U280" s="35" t="s">
        <v>212</v>
      </c>
      <c r="V280" s="35" t="s">
        <v>4079</v>
      </c>
      <c r="W280" s="35" t="s">
        <v>4017</v>
      </c>
    </row>
    <row r="281" spans="1:24" x14ac:dyDescent="0.2">
      <c r="A281" s="35" t="s">
        <v>3482</v>
      </c>
      <c r="B281" s="36">
        <v>80326</v>
      </c>
      <c r="C281" s="37">
        <v>0.105</v>
      </c>
      <c r="D281" s="35" t="s">
        <v>1177</v>
      </c>
      <c r="E281" s="35" t="s">
        <v>1176</v>
      </c>
      <c r="F281" s="35" t="s">
        <v>1175</v>
      </c>
      <c r="G281" s="35" t="s">
        <v>286</v>
      </c>
      <c r="H281" s="35" t="s">
        <v>227</v>
      </c>
      <c r="I281" s="35" t="s">
        <v>434</v>
      </c>
      <c r="J281" s="42">
        <v>44404</v>
      </c>
      <c r="M281" s="41">
        <v>2039</v>
      </c>
      <c r="N281" s="40" t="s">
        <v>212</v>
      </c>
      <c r="O281" s="41"/>
      <c r="P281" s="41">
        <v>2023</v>
      </c>
      <c r="Q281" s="41"/>
      <c r="R281" s="40" t="s">
        <v>212</v>
      </c>
      <c r="S281" s="35" t="s">
        <v>4276</v>
      </c>
      <c r="T281" s="35" t="s">
        <v>4275</v>
      </c>
      <c r="U281" s="35" t="s">
        <v>212</v>
      </c>
      <c r="V281" s="35" t="s">
        <v>4059</v>
      </c>
      <c r="W281" s="35" t="s">
        <v>4017</v>
      </c>
    </row>
    <row r="282" spans="1:24" x14ac:dyDescent="0.2">
      <c r="A282" s="35" t="s">
        <v>3482</v>
      </c>
      <c r="B282" s="36">
        <v>80507</v>
      </c>
      <c r="C282" s="37">
        <v>0.08</v>
      </c>
      <c r="D282" s="35" t="s">
        <v>3357</v>
      </c>
      <c r="E282" s="35" t="s">
        <v>3356</v>
      </c>
      <c r="F282" s="35" t="s">
        <v>3341</v>
      </c>
      <c r="G282" s="35" t="s">
        <v>294</v>
      </c>
      <c r="H282" s="35" t="s">
        <v>227</v>
      </c>
      <c r="I282" s="35" t="s">
        <v>248</v>
      </c>
      <c r="J282" s="42">
        <v>44593</v>
      </c>
      <c r="M282" s="41">
        <v>2039</v>
      </c>
      <c r="N282" s="40" t="s">
        <v>212</v>
      </c>
      <c r="O282" s="41"/>
      <c r="P282" s="41">
        <v>2023</v>
      </c>
      <c r="Q282" s="41">
        <v>2022</v>
      </c>
      <c r="R282" s="40" t="s">
        <v>212</v>
      </c>
      <c r="S282" s="35" t="s">
        <v>4580</v>
      </c>
      <c r="T282" s="35" t="s">
        <v>4579</v>
      </c>
      <c r="U282" s="35" t="s">
        <v>4017</v>
      </c>
      <c r="W282" s="35" t="s">
        <v>4017</v>
      </c>
    </row>
    <row r="283" spans="1:24" x14ac:dyDescent="0.2">
      <c r="A283" s="35" t="s">
        <v>3482</v>
      </c>
      <c r="B283" s="36">
        <v>67714</v>
      </c>
      <c r="C283" s="37">
        <v>0.2475</v>
      </c>
      <c r="D283" s="35" t="s">
        <v>454</v>
      </c>
      <c r="E283" s="35" t="s">
        <v>453</v>
      </c>
      <c r="F283" s="35" t="s">
        <v>452</v>
      </c>
      <c r="G283" s="35" t="s">
        <v>380</v>
      </c>
      <c r="H283" s="35" t="s">
        <v>220</v>
      </c>
      <c r="I283" s="35" t="s">
        <v>348</v>
      </c>
      <c r="J283" s="42">
        <v>44823</v>
      </c>
      <c r="M283" s="41">
        <v>2039</v>
      </c>
      <c r="N283" s="40" t="s">
        <v>212</v>
      </c>
      <c r="O283" s="41"/>
      <c r="P283" s="41">
        <v>2024</v>
      </c>
      <c r="Q283" s="41"/>
      <c r="R283" s="40" t="s">
        <v>212</v>
      </c>
      <c r="S283" s="35" t="s">
        <v>4063</v>
      </c>
      <c r="T283" s="35" t="s">
        <v>4062</v>
      </c>
      <c r="U283" s="35" t="s">
        <v>212</v>
      </c>
      <c r="V283" s="35" t="s">
        <v>4061</v>
      </c>
      <c r="W283" s="35" t="s">
        <v>212</v>
      </c>
      <c r="X283" s="35" t="s">
        <v>4061</v>
      </c>
    </row>
    <row r="284" spans="1:24" x14ac:dyDescent="0.2">
      <c r="A284" s="35" t="s">
        <v>3482</v>
      </c>
      <c r="B284" s="36">
        <v>79974</v>
      </c>
      <c r="C284" s="37">
        <v>5.2200000000000003E-2</v>
      </c>
      <c r="D284" s="35" t="s">
        <v>1183</v>
      </c>
      <c r="E284" s="35" t="s">
        <v>1182</v>
      </c>
      <c r="F284" s="35" t="s">
        <v>710</v>
      </c>
      <c r="G284" s="35" t="s">
        <v>215</v>
      </c>
      <c r="H284" s="35" t="s">
        <v>214</v>
      </c>
      <c r="I284" s="35" t="s">
        <v>133</v>
      </c>
      <c r="J284" s="42">
        <v>44447</v>
      </c>
      <c r="L284" s="42">
        <v>44893</v>
      </c>
      <c r="M284" s="41">
        <v>2038</v>
      </c>
      <c r="N284" s="40" t="s">
        <v>212</v>
      </c>
      <c r="O284" s="41">
        <v>2022</v>
      </c>
      <c r="P284" s="41">
        <v>2022</v>
      </c>
      <c r="Q284" s="41">
        <v>2022</v>
      </c>
      <c r="R284" s="40" t="s">
        <v>212</v>
      </c>
      <c r="U284" s="35" t="s">
        <v>4017</v>
      </c>
      <c r="W284" s="35" t="s">
        <v>4017</v>
      </c>
    </row>
    <row r="285" spans="1:24" x14ac:dyDescent="0.2">
      <c r="A285" s="35" t="s">
        <v>3482</v>
      </c>
      <c r="B285" s="36">
        <v>78180</v>
      </c>
      <c r="C285" s="37">
        <v>6.0199999999999997E-2</v>
      </c>
      <c r="D285" s="35" t="s">
        <v>1355</v>
      </c>
      <c r="E285" s="35" t="s">
        <v>1354</v>
      </c>
      <c r="F285" s="35" t="s">
        <v>710</v>
      </c>
      <c r="G285" s="35" t="s">
        <v>215</v>
      </c>
      <c r="H285" s="35" t="s">
        <v>214</v>
      </c>
      <c r="I285" s="35" t="s">
        <v>133</v>
      </c>
      <c r="J285" s="42">
        <v>44029</v>
      </c>
      <c r="L285" s="42">
        <v>44029</v>
      </c>
      <c r="M285" s="41">
        <v>2035</v>
      </c>
      <c r="N285" s="40" t="s">
        <v>212</v>
      </c>
      <c r="O285" s="41">
        <v>2020</v>
      </c>
      <c r="P285" s="41">
        <v>2020</v>
      </c>
      <c r="Q285" s="41">
        <v>2020</v>
      </c>
      <c r="R285" s="40" t="s">
        <v>212</v>
      </c>
      <c r="U285" s="35" t="s">
        <v>212</v>
      </c>
      <c r="W285" s="35" t="s">
        <v>4017</v>
      </c>
    </row>
    <row r="286" spans="1:24" x14ac:dyDescent="0.2">
      <c r="A286" s="35" t="s">
        <v>3482</v>
      </c>
      <c r="B286" s="36">
        <v>79141</v>
      </c>
      <c r="C286" s="37">
        <v>6.6000000000000003E-2</v>
      </c>
      <c r="D286" s="35" t="s">
        <v>3484</v>
      </c>
      <c r="E286" s="35" t="s">
        <v>3483</v>
      </c>
      <c r="F286" s="35" t="s">
        <v>1127</v>
      </c>
      <c r="G286" s="35" t="s">
        <v>286</v>
      </c>
      <c r="H286" s="35" t="s">
        <v>227</v>
      </c>
      <c r="I286" s="35" t="s">
        <v>232</v>
      </c>
      <c r="J286" s="42">
        <v>43795</v>
      </c>
      <c r="L286" s="42">
        <v>44477</v>
      </c>
      <c r="M286" s="41">
        <v>2036</v>
      </c>
      <c r="N286" s="40" t="s">
        <v>212</v>
      </c>
      <c r="O286" s="41">
        <v>2021</v>
      </c>
      <c r="P286" s="41">
        <v>2021</v>
      </c>
      <c r="Q286" s="41">
        <v>2021</v>
      </c>
      <c r="R286" s="40" t="s">
        <v>212</v>
      </c>
      <c r="U286" s="35" t="s">
        <v>4017</v>
      </c>
      <c r="W286" s="35" t="s">
        <v>4017</v>
      </c>
    </row>
    <row r="287" spans="1:24" x14ac:dyDescent="0.2">
      <c r="A287" s="35" t="s">
        <v>3482</v>
      </c>
      <c r="B287" s="36">
        <v>79102</v>
      </c>
      <c r="C287" s="37">
        <v>8.9599999999999999E-2</v>
      </c>
      <c r="D287" s="35" t="s">
        <v>1235</v>
      </c>
      <c r="E287" s="35" t="s">
        <v>1234</v>
      </c>
      <c r="F287" s="35" t="s">
        <v>1233</v>
      </c>
      <c r="G287" s="35" t="s">
        <v>638</v>
      </c>
      <c r="H287" s="35" t="s">
        <v>214</v>
      </c>
      <c r="I287" s="35" t="s">
        <v>133</v>
      </c>
      <c r="J287" s="42">
        <v>44074</v>
      </c>
      <c r="L287" s="42">
        <v>44609</v>
      </c>
      <c r="M287" s="41">
        <v>2037</v>
      </c>
      <c r="N287" s="40" t="s">
        <v>212</v>
      </c>
      <c r="O287" s="41">
        <v>2022</v>
      </c>
      <c r="P287" s="41">
        <v>2022</v>
      </c>
      <c r="Q287" s="41">
        <v>2022</v>
      </c>
      <c r="R287" s="40" t="s">
        <v>212</v>
      </c>
      <c r="U287" s="35" t="s">
        <v>212</v>
      </c>
      <c r="V287" s="35" t="s">
        <v>4305</v>
      </c>
      <c r="W287" s="35" t="s">
        <v>212</v>
      </c>
      <c r="X287" s="35" t="s">
        <v>4305</v>
      </c>
    </row>
    <row r="288" spans="1:24" x14ac:dyDescent="0.2">
      <c r="A288" s="35" t="s">
        <v>3482</v>
      </c>
      <c r="B288" s="36">
        <v>80231</v>
      </c>
      <c r="C288" s="37">
        <v>5.6899999999999999E-2</v>
      </c>
      <c r="D288" s="35" t="s">
        <v>2824</v>
      </c>
      <c r="E288" s="35" t="s">
        <v>2823</v>
      </c>
      <c r="F288" s="35" t="s">
        <v>1206</v>
      </c>
      <c r="G288" s="35" t="s">
        <v>281</v>
      </c>
      <c r="H288" s="35" t="s">
        <v>227</v>
      </c>
      <c r="I288" s="35" t="s">
        <v>99</v>
      </c>
      <c r="J288" s="42">
        <v>44398</v>
      </c>
      <c r="M288" s="41">
        <v>2038</v>
      </c>
      <c r="N288" s="40" t="s">
        <v>212</v>
      </c>
      <c r="O288" s="41"/>
      <c r="P288" s="41">
        <v>2023</v>
      </c>
      <c r="Q288" s="41"/>
      <c r="R288" s="40" t="s">
        <v>212</v>
      </c>
      <c r="S288" s="35" t="s">
        <v>4446</v>
      </c>
      <c r="T288" s="35" t="s">
        <v>4445</v>
      </c>
      <c r="U288" s="35" t="s">
        <v>212</v>
      </c>
      <c r="W288" s="35" t="s">
        <v>4017</v>
      </c>
    </row>
    <row r="289" spans="1:24" x14ac:dyDescent="0.2">
      <c r="A289" s="35" t="s">
        <v>3482</v>
      </c>
      <c r="B289" s="36">
        <v>78308</v>
      </c>
      <c r="C289" s="37">
        <v>6.9000000000000006E-2</v>
      </c>
      <c r="D289" s="35" t="s">
        <v>1398</v>
      </c>
      <c r="E289" s="35" t="s">
        <v>1397</v>
      </c>
      <c r="F289" s="35" t="s">
        <v>1222</v>
      </c>
      <c r="G289" s="35" t="s">
        <v>638</v>
      </c>
      <c r="H289" s="35" t="s">
        <v>214</v>
      </c>
      <c r="I289" s="35" t="s">
        <v>133</v>
      </c>
      <c r="J289" s="42">
        <v>43357</v>
      </c>
      <c r="L289" s="42">
        <v>43698</v>
      </c>
      <c r="M289" s="41">
        <v>2033</v>
      </c>
      <c r="N289" s="40" t="s">
        <v>212</v>
      </c>
      <c r="O289" s="41">
        <v>2019</v>
      </c>
      <c r="P289" s="41"/>
      <c r="Q289" s="41">
        <v>2019</v>
      </c>
      <c r="R289" s="40" t="s">
        <v>4017</v>
      </c>
      <c r="U289" s="35" t="s">
        <v>4017</v>
      </c>
      <c r="W289" s="35" t="s">
        <v>4017</v>
      </c>
    </row>
    <row r="290" spans="1:24" x14ac:dyDescent="0.2">
      <c r="A290" s="35" t="s">
        <v>3482</v>
      </c>
      <c r="B290" s="36">
        <v>78138</v>
      </c>
      <c r="C290" s="37">
        <v>0.22239999999999999</v>
      </c>
      <c r="D290" s="35" t="s">
        <v>1292</v>
      </c>
      <c r="E290" s="35" t="s">
        <v>1291</v>
      </c>
      <c r="F290" s="35" t="s">
        <v>1290</v>
      </c>
      <c r="G290" s="35" t="s">
        <v>395</v>
      </c>
      <c r="H290" s="35" t="s">
        <v>220</v>
      </c>
      <c r="I290" s="35" t="s">
        <v>14</v>
      </c>
      <c r="J290" s="42">
        <v>44187</v>
      </c>
      <c r="L290" s="42">
        <v>44596</v>
      </c>
      <c r="M290" s="41">
        <v>2037</v>
      </c>
      <c r="N290" s="40" t="s">
        <v>212</v>
      </c>
      <c r="O290" s="41">
        <v>2021</v>
      </c>
      <c r="P290" s="41">
        <v>2020</v>
      </c>
      <c r="Q290" s="41">
        <v>2020</v>
      </c>
      <c r="R290" s="40" t="s">
        <v>212</v>
      </c>
      <c r="U290" s="35" t="s">
        <v>4017</v>
      </c>
      <c r="W290" s="35" t="s">
        <v>4017</v>
      </c>
    </row>
    <row r="291" spans="1:24" x14ac:dyDescent="0.2">
      <c r="A291" s="35" t="s">
        <v>3482</v>
      </c>
      <c r="B291" s="36">
        <v>78867</v>
      </c>
      <c r="C291" s="37">
        <v>5.6399999999999999E-2</v>
      </c>
      <c r="D291" s="35" t="s">
        <v>2842</v>
      </c>
      <c r="E291" s="35" t="s">
        <v>2841</v>
      </c>
      <c r="F291" s="35" t="s">
        <v>1607</v>
      </c>
      <c r="G291" s="35" t="s">
        <v>286</v>
      </c>
      <c r="H291" s="35" t="s">
        <v>227</v>
      </c>
      <c r="I291" s="35" t="s">
        <v>261</v>
      </c>
      <c r="J291" s="42">
        <v>43745</v>
      </c>
      <c r="L291" s="42">
        <v>44124</v>
      </c>
      <c r="M291" s="41">
        <v>2034</v>
      </c>
      <c r="N291" s="40" t="s">
        <v>212</v>
      </c>
      <c r="O291" s="41">
        <v>2020</v>
      </c>
      <c r="P291" s="41">
        <v>2020</v>
      </c>
      <c r="Q291" s="41">
        <v>2020</v>
      </c>
      <c r="R291" s="40" t="s">
        <v>212</v>
      </c>
      <c r="U291" s="35" t="s">
        <v>4017</v>
      </c>
      <c r="W291" s="35" t="s">
        <v>4017</v>
      </c>
    </row>
    <row r="292" spans="1:24" x14ac:dyDescent="0.2">
      <c r="A292" s="35" t="s">
        <v>3482</v>
      </c>
      <c r="B292" s="36">
        <v>80635</v>
      </c>
      <c r="C292" s="37">
        <v>6.93E-2</v>
      </c>
      <c r="D292" s="35" t="s">
        <v>4422</v>
      </c>
      <c r="E292" s="35" t="s">
        <v>4421</v>
      </c>
      <c r="F292" s="35" t="s">
        <v>4420</v>
      </c>
      <c r="G292" s="35" t="s">
        <v>262</v>
      </c>
      <c r="H292" s="35" t="s">
        <v>227</v>
      </c>
      <c r="I292" s="35" t="s">
        <v>232</v>
      </c>
      <c r="J292" s="42">
        <v>44953</v>
      </c>
      <c r="M292" s="41">
        <v>2039</v>
      </c>
      <c r="N292" s="40" t="s">
        <v>212</v>
      </c>
      <c r="O292" s="41"/>
      <c r="P292" s="41"/>
      <c r="Q292" s="41"/>
      <c r="R292" s="40" t="s">
        <v>212</v>
      </c>
      <c r="S292" s="35" t="s">
        <v>4419</v>
      </c>
      <c r="T292" s="35" t="s">
        <v>4418</v>
      </c>
      <c r="U292" s="35" t="s">
        <v>4017</v>
      </c>
      <c r="W292" s="35" t="s">
        <v>4017</v>
      </c>
    </row>
    <row r="293" spans="1:24" x14ac:dyDescent="0.2">
      <c r="A293" s="35" t="s">
        <v>3482</v>
      </c>
      <c r="B293" s="36">
        <v>79954</v>
      </c>
      <c r="C293" s="37">
        <v>6.6299999999999998E-2</v>
      </c>
      <c r="D293" s="35" t="s">
        <v>1129</v>
      </c>
      <c r="E293" s="35" t="s">
        <v>1128</v>
      </c>
      <c r="F293" s="35" t="s">
        <v>1127</v>
      </c>
      <c r="G293" s="35" t="s">
        <v>286</v>
      </c>
      <c r="H293" s="35" t="s">
        <v>227</v>
      </c>
      <c r="I293" s="35" t="s">
        <v>232</v>
      </c>
      <c r="J293" s="42">
        <v>44916</v>
      </c>
      <c r="M293" s="41">
        <v>2040</v>
      </c>
      <c r="N293" s="40" t="s">
        <v>212</v>
      </c>
      <c r="O293" s="41"/>
      <c r="P293" s="41">
        <v>2024</v>
      </c>
      <c r="Q293" s="41">
        <v>2022</v>
      </c>
      <c r="R293" s="40" t="s">
        <v>212</v>
      </c>
      <c r="S293" s="35" t="s">
        <v>4230</v>
      </c>
      <c r="T293" s="35" t="s">
        <v>4229</v>
      </c>
      <c r="U293" s="35" t="s">
        <v>212</v>
      </c>
      <c r="V293" s="35" t="s">
        <v>4059</v>
      </c>
      <c r="W293" s="35" t="s">
        <v>212</v>
      </c>
      <c r="X293" s="35" t="s">
        <v>4228</v>
      </c>
    </row>
    <row r="294" spans="1:24" x14ac:dyDescent="0.2">
      <c r="A294" s="35" t="s">
        <v>3482</v>
      </c>
      <c r="B294" s="36">
        <v>79903</v>
      </c>
      <c r="C294" s="37">
        <v>6.5600000000000006E-2</v>
      </c>
      <c r="D294" s="35" t="s">
        <v>1229</v>
      </c>
      <c r="E294" s="35" t="s">
        <v>1228</v>
      </c>
      <c r="F294" s="35" t="s">
        <v>1127</v>
      </c>
      <c r="G294" s="35" t="s">
        <v>286</v>
      </c>
      <c r="H294" s="35" t="s">
        <v>227</v>
      </c>
      <c r="I294" s="35" t="s">
        <v>232</v>
      </c>
      <c r="J294" s="42">
        <v>44175</v>
      </c>
      <c r="L294" s="42">
        <v>44911</v>
      </c>
      <c r="M294" s="41">
        <v>2038</v>
      </c>
      <c r="N294" s="40" t="s">
        <v>212</v>
      </c>
      <c r="O294" s="41">
        <v>2022</v>
      </c>
      <c r="P294" s="41">
        <v>2022</v>
      </c>
      <c r="Q294" s="41">
        <v>2022</v>
      </c>
      <c r="R294" s="40" t="s">
        <v>212</v>
      </c>
      <c r="U294" s="35" t="s">
        <v>4017</v>
      </c>
      <c r="W294" s="35" t="s">
        <v>4017</v>
      </c>
    </row>
    <row r="295" spans="1:24" x14ac:dyDescent="0.2">
      <c r="A295" s="35" t="s">
        <v>3482</v>
      </c>
      <c r="B295" s="36">
        <v>79272</v>
      </c>
      <c r="C295" s="37">
        <v>6.7000000000000004E-2</v>
      </c>
      <c r="D295" s="35" t="s">
        <v>2845</v>
      </c>
      <c r="E295" s="35" t="s">
        <v>2844</v>
      </c>
      <c r="F295" s="35" t="s">
        <v>2843</v>
      </c>
      <c r="G295" s="35" t="s">
        <v>792</v>
      </c>
      <c r="H295" s="35" t="s">
        <v>227</v>
      </c>
      <c r="I295" s="35" t="s">
        <v>423</v>
      </c>
      <c r="J295" s="42">
        <v>43902</v>
      </c>
      <c r="L295" s="42">
        <v>44489</v>
      </c>
      <c r="M295" s="41">
        <v>2035</v>
      </c>
      <c r="N295" s="40" t="s">
        <v>212</v>
      </c>
      <c r="O295" s="41">
        <v>2021</v>
      </c>
      <c r="P295" s="41">
        <v>2021</v>
      </c>
      <c r="Q295" s="41">
        <v>2021</v>
      </c>
      <c r="R295" s="40" t="s">
        <v>212</v>
      </c>
      <c r="U295" s="35" t="s">
        <v>4017</v>
      </c>
      <c r="W295" s="35" t="s">
        <v>4017</v>
      </c>
    </row>
    <row r="296" spans="1:24" x14ac:dyDescent="0.2">
      <c r="A296" s="35" t="s">
        <v>3482</v>
      </c>
      <c r="B296" s="36">
        <v>78412</v>
      </c>
      <c r="C296" s="37">
        <v>6.6699999999999995E-2</v>
      </c>
      <c r="D296" s="35" t="s">
        <v>2849</v>
      </c>
      <c r="E296" s="35" t="s">
        <v>2848</v>
      </c>
      <c r="F296" s="35" t="s">
        <v>2271</v>
      </c>
      <c r="G296" s="35" t="s">
        <v>402</v>
      </c>
      <c r="H296" s="35" t="s">
        <v>227</v>
      </c>
      <c r="I296" s="35" t="s">
        <v>161</v>
      </c>
      <c r="J296" s="42">
        <v>43567</v>
      </c>
      <c r="L296" s="42">
        <v>43831</v>
      </c>
      <c r="M296" s="41">
        <v>2034</v>
      </c>
      <c r="N296" s="40" t="s">
        <v>212</v>
      </c>
      <c r="O296" s="41">
        <v>2020</v>
      </c>
      <c r="P296" s="41">
        <v>2020</v>
      </c>
      <c r="Q296" s="41">
        <v>2019</v>
      </c>
      <c r="R296" s="40" t="s">
        <v>212</v>
      </c>
      <c r="U296" s="35" t="s">
        <v>212</v>
      </c>
      <c r="V296" s="35" t="s">
        <v>4079</v>
      </c>
      <c r="W296" s="35" t="s">
        <v>4017</v>
      </c>
    </row>
    <row r="297" spans="1:24" x14ac:dyDescent="0.2">
      <c r="A297" s="35" t="s">
        <v>3482</v>
      </c>
      <c r="B297" s="36">
        <v>81030</v>
      </c>
      <c r="C297" s="37">
        <v>0.24529999999999999</v>
      </c>
      <c r="D297" s="35" t="s">
        <v>1073</v>
      </c>
      <c r="E297" s="35" t="s">
        <v>1072</v>
      </c>
      <c r="F297" s="35" t="s">
        <v>799</v>
      </c>
      <c r="G297" s="35" t="s">
        <v>228</v>
      </c>
      <c r="H297" s="35" t="s">
        <v>227</v>
      </c>
      <c r="I297" s="35" t="s">
        <v>481</v>
      </c>
      <c r="J297" s="42">
        <v>44714</v>
      </c>
      <c r="M297" s="41">
        <v>2039</v>
      </c>
      <c r="N297" s="40" t="s">
        <v>212</v>
      </c>
      <c r="O297" s="41"/>
      <c r="P297" s="41">
        <v>2023</v>
      </c>
      <c r="Q297" s="41"/>
      <c r="R297" s="40" t="s">
        <v>212</v>
      </c>
      <c r="S297" s="35" t="s">
        <v>4089</v>
      </c>
      <c r="T297" s="35" t="s">
        <v>4088</v>
      </c>
      <c r="U297" s="35" t="s">
        <v>4017</v>
      </c>
      <c r="W297" s="35" t="s">
        <v>4017</v>
      </c>
    </row>
    <row r="298" spans="1:24" x14ac:dyDescent="0.2">
      <c r="A298" s="35" t="s">
        <v>3478</v>
      </c>
      <c r="B298" s="36">
        <v>61660</v>
      </c>
      <c r="C298" s="37">
        <v>1</v>
      </c>
      <c r="D298" s="35" t="s">
        <v>3481</v>
      </c>
      <c r="E298" s="35" t="s">
        <v>3480</v>
      </c>
      <c r="F298" s="35" t="s">
        <v>3479</v>
      </c>
      <c r="G298" s="35" t="s">
        <v>294</v>
      </c>
      <c r="H298" s="35" t="s">
        <v>227</v>
      </c>
      <c r="I298" s="35" t="s">
        <v>226</v>
      </c>
      <c r="J298" s="42">
        <v>38198</v>
      </c>
      <c r="L298" s="42">
        <v>38820</v>
      </c>
      <c r="M298" s="41">
        <v>2020</v>
      </c>
      <c r="N298" s="40" t="s">
        <v>4017</v>
      </c>
      <c r="O298" s="41"/>
      <c r="P298" s="41"/>
      <c r="Q298" s="41"/>
      <c r="R298" s="40" t="s">
        <v>4017</v>
      </c>
      <c r="U298" s="35" t="s">
        <v>4017</v>
      </c>
      <c r="W298" s="35" t="s">
        <v>4017</v>
      </c>
    </row>
    <row r="299" spans="1:24" x14ac:dyDescent="0.2">
      <c r="A299" s="35" t="s">
        <v>3478</v>
      </c>
      <c r="B299" s="36">
        <v>61917</v>
      </c>
      <c r="C299" s="37">
        <v>1</v>
      </c>
      <c r="D299" s="35" t="s">
        <v>3477</v>
      </c>
      <c r="E299" s="35" t="s">
        <v>3476</v>
      </c>
      <c r="F299" s="35" t="s">
        <v>330</v>
      </c>
      <c r="G299" s="35" t="s">
        <v>294</v>
      </c>
      <c r="H299" s="35" t="s">
        <v>227</v>
      </c>
      <c r="I299" s="35" t="s">
        <v>285</v>
      </c>
      <c r="J299" s="42">
        <v>38457</v>
      </c>
      <c r="L299" s="42">
        <v>39072</v>
      </c>
      <c r="M299" s="41">
        <v>2021</v>
      </c>
      <c r="N299" s="40" t="s">
        <v>4017</v>
      </c>
      <c r="O299" s="41"/>
      <c r="P299" s="41"/>
      <c r="Q299" s="41"/>
      <c r="R299" s="40" t="s">
        <v>4017</v>
      </c>
      <c r="U299" s="35" t="s">
        <v>4017</v>
      </c>
      <c r="W299" s="35" t="s">
        <v>4017</v>
      </c>
    </row>
    <row r="300" spans="1:24" x14ac:dyDescent="0.2">
      <c r="A300" s="35" t="s">
        <v>3465</v>
      </c>
      <c r="B300" s="36">
        <v>65869</v>
      </c>
      <c r="C300" s="37">
        <v>1</v>
      </c>
      <c r="D300" s="35" t="s">
        <v>3475</v>
      </c>
      <c r="E300" s="35" t="s">
        <v>3474</v>
      </c>
      <c r="F300" s="35" t="s">
        <v>1604</v>
      </c>
      <c r="G300" s="35" t="s">
        <v>294</v>
      </c>
      <c r="H300" s="35" t="s">
        <v>227</v>
      </c>
      <c r="I300" s="35" t="s">
        <v>3473</v>
      </c>
      <c r="J300" s="42">
        <v>41362</v>
      </c>
      <c r="L300" s="42">
        <v>41794</v>
      </c>
      <c r="M300" s="41">
        <v>2028</v>
      </c>
      <c r="N300" s="40" t="s">
        <v>4017</v>
      </c>
      <c r="O300" s="41"/>
      <c r="P300" s="41"/>
      <c r="Q300" s="41"/>
      <c r="R300" s="40" t="s">
        <v>4017</v>
      </c>
      <c r="U300" s="35" t="s">
        <v>4017</v>
      </c>
      <c r="W300" s="35" t="s">
        <v>4017</v>
      </c>
    </row>
    <row r="301" spans="1:24" x14ac:dyDescent="0.2">
      <c r="A301" s="35" t="s">
        <v>3465</v>
      </c>
      <c r="B301" s="36">
        <v>66014</v>
      </c>
      <c r="C301" s="37">
        <v>1</v>
      </c>
      <c r="D301" s="35" t="s">
        <v>3472</v>
      </c>
      <c r="E301" s="35" t="s">
        <v>3471</v>
      </c>
      <c r="F301" s="35" t="s">
        <v>3418</v>
      </c>
      <c r="G301" s="35" t="s">
        <v>294</v>
      </c>
      <c r="H301" s="35" t="s">
        <v>227</v>
      </c>
      <c r="I301" s="35" t="s">
        <v>310</v>
      </c>
      <c r="J301" s="42">
        <v>41375</v>
      </c>
      <c r="L301" s="42">
        <v>41484</v>
      </c>
      <c r="M301" s="41">
        <v>2027</v>
      </c>
      <c r="N301" s="40" t="s">
        <v>212</v>
      </c>
      <c r="O301" s="41">
        <v>2013</v>
      </c>
      <c r="P301" s="41"/>
      <c r="Q301" s="41">
        <v>2021</v>
      </c>
      <c r="R301" s="40" t="s">
        <v>4017</v>
      </c>
      <c r="U301" s="35" t="s">
        <v>4017</v>
      </c>
      <c r="W301" s="35" t="s">
        <v>4017</v>
      </c>
    </row>
    <row r="302" spans="1:24" x14ac:dyDescent="0.2">
      <c r="A302" s="35" t="s">
        <v>3465</v>
      </c>
      <c r="B302" s="36">
        <v>65991</v>
      </c>
      <c r="C302" s="37">
        <v>1</v>
      </c>
      <c r="D302" s="35" t="s">
        <v>3470</v>
      </c>
      <c r="E302" s="35" t="s">
        <v>3469</v>
      </c>
      <c r="F302" s="35" t="s">
        <v>3468</v>
      </c>
      <c r="G302" s="35" t="s">
        <v>281</v>
      </c>
      <c r="H302" s="35" t="s">
        <v>227</v>
      </c>
      <c r="I302" s="35" t="s">
        <v>481</v>
      </c>
      <c r="J302" s="42">
        <v>41505</v>
      </c>
      <c r="L302" s="42">
        <v>41760</v>
      </c>
      <c r="M302" s="41">
        <v>2028</v>
      </c>
      <c r="N302" s="40" t="s">
        <v>212</v>
      </c>
      <c r="O302" s="41">
        <v>2014</v>
      </c>
      <c r="P302" s="41"/>
      <c r="Q302" s="41">
        <v>2018</v>
      </c>
      <c r="R302" s="40" t="s">
        <v>4017</v>
      </c>
      <c r="U302" s="35" t="s">
        <v>4017</v>
      </c>
      <c r="W302" s="35" t="s">
        <v>4017</v>
      </c>
    </row>
    <row r="303" spans="1:24" x14ac:dyDescent="0.2">
      <c r="A303" s="35" t="s">
        <v>3465</v>
      </c>
      <c r="B303" s="36">
        <v>65737</v>
      </c>
      <c r="C303" s="37">
        <v>1</v>
      </c>
      <c r="D303" s="35" t="s">
        <v>3467</v>
      </c>
      <c r="E303" s="35" t="s">
        <v>3466</v>
      </c>
      <c r="F303" s="35" t="s">
        <v>1662</v>
      </c>
      <c r="G303" s="35" t="s">
        <v>402</v>
      </c>
      <c r="H303" s="35" t="s">
        <v>227</v>
      </c>
      <c r="I303" s="35" t="s">
        <v>1661</v>
      </c>
      <c r="J303" s="42">
        <v>41389</v>
      </c>
      <c r="L303" s="42">
        <v>41670</v>
      </c>
      <c r="M303" s="41">
        <v>2028</v>
      </c>
      <c r="N303" s="40" t="s">
        <v>212</v>
      </c>
      <c r="O303" s="41">
        <v>2014</v>
      </c>
      <c r="P303" s="41"/>
      <c r="Q303" s="41">
        <v>2020</v>
      </c>
      <c r="R303" s="40" t="s">
        <v>4017</v>
      </c>
      <c r="U303" s="35" t="s">
        <v>4017</v>
      </c>
      <c r="W303" s="35" t="s">
        <v>4017</v>
      </c>
    </row>
    <row r="304" spans="1:24" x14ac:dyDescent="0.2">
      <c r="A304" s="35" t="s">
        <v>3465</v>
      </c>
      <c r="B304" s="36">
        <v>65812</v>
      </c>
      <c r="C304" s="37">
        <v>1</v>
      </c>
      <c r="D304" s="35" t="s">
        <v>3464</v>
      </c>
      <c r="E304" s="35" t="s">
        <v>3463</v>
      </c>
      <c r="F304" s="35" t="s">
        <v>408</v>
      </c>
      <c r="G304" s="35" t="s">
        <v>294</v>
      </c>
      <c r="H304" s="35" t="s">
        <v>227</v>
      </c>
      <c r="I304" s="35" t="s">
        <v>407</v>
      </c>
      <c r="J304" s="42">
        <v>41367</v>
      </c>
      <c r="L304" s="42">
        <v>41367</v>
      </c>
      <c r="M304" s="41">
        <v>2027</v>
      </c>
      <c r="N304" s="40" t="s">
        <v>212</v>
      </c>
      <c r="O304" s="41">
        <v>2013</v>
      </c>
      <c r="P304" s="41"/>
      <c r="Q304" s="41">
        <v>2018</v>
      </c>
      <c r="R304" s="40" t="s">
        <v>4017</v>
      </c>
      <c r="U304" s="35" t="s">
        <v>4017</v>
      </c>
      <c r="W304" s="35" t="s">
        <v>4017</v>
      </c>
    </row>
    <row r="305" spans="1:24" x14ac:dyDescent="0.2">
      <c r="A305" s="35" t="s">
        <v>3465</v>
      </c>
      <c r="B305" s="36">
        <v>65566</v>
      </c>
      <c r="C305" s="37">
        <v>0.5</v>
      </c>
      <c r="D305" s="35" t="s">
        <v>3293</v>
      </c>
      <c r="E305" s="35" t="s">
        <v>3292</v>
      </c>
      <c r="F305" s="35" t="s">
        <v>515</v>
      </c>
      <c r="G305" s="35" t="s">
        <v>294</v>
      </c>
      <c r="H305" s="35" t="s">
        <v>227</v>
      </c>
      <c r="I305" s="35" t="s">
        <v>206</v>
      </c>
      <c r="J305" s="42">
        <v>41142</v>
      </c>
      <c r="L305" s="42">
        <v>41948</v>
      </c>
      <c r="M305" s="41">
        <v>2028</v>
      </c>
      <c r="N305" s="40" t="s">
        <v>212</v>
      </c>
      <c r="O305" s="41">
        <v>2014</v>
      </c>
      <c r="P305" s="41"/>
      <c r="Q305" s="41">
        <v>2018</v>
      </c>
      <c r="R305" s="40" t="s">
        <v>4017</v>
      </c>
      <c r="U305" s="35" t="s">
        <v>4017</v>
      </c>
      <c r="W305" s="35" t="s">
        <v>4017</v>
      </c>
    </row>
    <row r="306" spans="1:24" x14ac:dyDescent="0.2">
      <c r="A306" s="35" t="s">
        <v>3446</v>
      </c>
      <c r="B306" s="36">
        <v>66290</v>
      </c>
      <c r="C306" s="37">
        <v>1</v>
      </c>
      <c r="D306" s="35" t="s">
        <v>3462</v>
      </c>
      <c r="E306" s="35" t="s">
        <v>3461</v>
      </c>
      <c r="F306" s="35" t="s">
        <v>3460</v>
      </c>
      <c r="G306" s="35" t="s">
        <v>281</v>
      </c>
      <c r="H306" s="35" t="s">
        <v>227</v>
      </c>
      <c r="I306" s="35" t="s">
        <v>577</v>
      </c>
      <c r="J306" s="42">
        <v>41719</v>
      </c>
      <c r="L306" s="42">
        <v>41719</v>
      </c>
      <c r="M306" s="41">
        <v>2028</v>
      </c>
      <c r="N306" s="40" t="s">
        <v>212</v>
      </c>
      <c r="O306" s="41">
        <v>2014</v>
      </c>
      <c r="P306" s="41"/>
      <c r="Q306" s="41">
        <v>2020</v>
      </c>
      <c r="R306" s="40" t="s">
        <v>4017</v>
      </c>
      <c r="U306" s="35" t="s">
        <v>4017</v>
      </c>
      <c r="W306" s="35" t="s">
        <v>4017</v>
      </c>
    </row>
    <row r="307" spans="1:24" x14ac:dyDescent="0.2">
      <c r="A307" s="35" t="s">
        <v>3446</v>
      </c>
      <c r="B307" s="36">
        <v>66287</v>
      </c>
      <c r="C307" s="37">
        <v>1</v>
      </c>
      <c r="D307" s="35" t="s">
        <v>3459</v>
      </c>
      <c r="E307" s="35" t="s">
        <v>3458</v>
      </c>
      <c r="F307" s="35" t="s">
        <v>2392</v>
      </c>
      <c r="G307" s="35" t="s">
        <v>281</v>
      </c>
      <c r="H307" s="35" t="s">
        <v>227</v>
      </c>
      <c r="I307" s="35" t="s">
        <v>407</v>
      </c>
      <c r="J307" s="42">
        <v>41773</v>
      </c>
      <c r="L307" s="42">
        <v>42369</v>
      </c>
      <c r="M307" s="41">
        <v>2029</v>
      </c>
      <c r="N307" s="40" t="s">
        <v>212</v>
      </c>
      <c r="O307" s="41">
        <v>2015</v>
      </c>
      <c r="P307" s="41"/>
      <c r="Q307" s="41">
        <v>2018</v>
      </c>
      <c r="R307" s="40" t="s">
        <v>4017</v>
      </c>
      <c r="U307" s="35" t="s">
        <v>4017</v>
      </c>
      <c r="W307" s="35" t="s">
        <v>212</v>
      </c>
      <c r="X307" s="35" t="s">
        <v>4591</v>
      </c>
    </row>
    <row r="308" spans="1:24" x14ac:dyDescent="0.2">
      <c r="A308" s="35" t="s">
        <v>3446</v>
      </c>
      <c r="B308" s="36">
        <v>66012</v>
      </c>
      <c r="C308" s="37">
        <v>1</v>
      </c>
      <c r="D308" s="35" t="s">
        <v>3457</v>
      </c>
      <c r="E308" s="35" t="s">
        <v>3456</v>
      </c>
      <c r="F308" s="35" t="s">
        <v>1242</v>
      </c>
      <c r="G308" s="35" t="s">
        <v>228</v>
      </c>
      <c r="H308" s="35" t="s">
        <v>227</v>
      </c>
      <c r="I308" s="35" t="s">
        <v>226</v>
      </c>
      <c r="J308" s="42">
        <v>41609</v>
      </c>
      <c r="L308" s="42">
        <v>42229</v>
      </c>
      <c r="M308" s="41">
        <v>2030</v>
      </c>
      <c r="N308" s="40" t="s">
        <v>4017</v>
      </c>
      <c r="O308" s="41"/>
      <c r="P308" s="41"/>
      <c r="Q308" s="41"/>
      <c r="R308" s="40" t="s">
        <v>4017</v>
      </c>
      <c r="U308" s="35" t="s">
        <v>4017</v>
      </c>
      <c r="W308" s="35" t="s">
        <v>212</v>
      </c>
      <c r="X308" s="35" t="s">
        <v>4590</v>
      </c>
    </row>
    <row r="309" spans="1:24" x14ac:dyDescent="0.2">
      <c r="A309" s="35" t="s">
        <v>3446</v>
      </c>
      <c r="B309" s="36">
        <v>66066</v>
      </c>
      <c r="C309" s="37">
        <v>1</v>
      </c>
      <c r="D309" s="35" t="s">
        <v>3455</v>
      </c>
      <c r="E309" s="35" t="s">
        <v>3454</v>
      </c>
      <c r="F309" s="35" t="s">
        <v>3453</v>
      </c>
      <c r="G309" s="35" t="s">
        <v>228</v>
      </c>
      <c r="H309" s="35" t="s">
        <v>227</v>
      </c>
      <c r="I309" s="35" t="s">
        <v>1255</v>
      </c>
      <c r="J309" s="42">
        <v>41671</v>
      </c>
      <c r="L309" s="42">
        <v>41943</v>
      </c>
      <c r="M309" s="41">
        <v>2028</v>
      </c>
      <c r="N309" s="40" t="s">
        <v>212</v>
      </c>
      <c r="O309" s="41">
        <v>2014</v>
      </c>
      <c r="P309" s="41"/>
      <c r="Q309" s="41">
        <v>2018</v>
      </c>
      <c r="R309" s="40" t="s">
        <v>4017</v>
      </c>
      <c r="U309" s="35" t="s">
        <v>4017</v>
      </c>
      <c r="W309" s="35" t="s">
        <v>4017</v>
      </c>
    </row>
    <row r="310" spans="1:24" x14ac:dyDescent="0.2">
      <c r="A310" s="35" t="s">
        <v>3446</v>
      </c>
      <c r="B310" s="36">
        <v>66285</v>
      </c>
      <c r="C310" s="37">
        <v>1</v>
      </c>
      <c r="D310" s="35" t="s">
        <v>3452</v>
      </c>
      <c r="E310" s="35" t="s">
        <v>3451</v>
      </c>
      <c r="F310" s="35" t="s">
        <v>3450</v>
      </c>
      <c r="G310" s="35" t="s">
        <v>281</v>
      </c>
      <c r="H310" s="35" t="s">
        <v>227</v>
      </c>
      <c r="I310" s="35" t="s">
        <v>293</v>
      </c>
      <c r="J310" s="42">
        <v>41699</v>
      </c>
      <c r="L310" s="42">
        <v>42181</v>
      </c>
      <c r="M310" s="41">
        <v>2030</v>
      </c>
      <c r="N310" s="40" t="s">
        <v>212</v>
      </c>
      <c r="O310" s="41">
        <v>2015</v>
      </c>
      <c r="P310" s="41"/>
      <c r="Q310" s="41">
        <v>2020</v>
      </c>
      <c r="R310" s="40" t="s">
        <v>4017</v>
      </c>
      <c r="U310" s="35" t="s">
        <v>4017</v>
      </c>
      <c r="W310" s="35" t="s">
        <v>4017</v>
      </c>
    </row>
    <row r="311" spans="1:24" x14ac:dyDescent="0.2">
      <c r="A311" s="35" t="s">
        <v>3446</v>
      </c>
      <c r="B311" s="36">
        <v>65980</v>
      </c>
      <c r="C311" s="37">
        <v>1</v>
      </c>
      <c r="D311" s="35" t="s">
        <v>3449</v>
      </c>
      <c r="E311" s="35" t="s">
        <v>3448</v>
      </c>
      <c r="F311" s="35" t="s">
        <v>594</v>
      </c>
      <c r="G311" s="35" t="s">
        <v>294</v>
      </c>
      <c r="H311" s="35" t="s">
        <v>227</v>
      </c>
      <c r="I311" s="35" t="s">
        <v>3447</v>
      </c>
      <c r="J311" s="42">
        <v>41690</v>
      </c>
      <c r="L311" s="42">
        <v>42248</v>
      </c>
      <c r="M311" s="41">
        <v>2029</v>
      </c>
      <c r="N311" s="40" t="s">
        <v>212</v>
      </c>
      <c r="O311" s="41">
        <v>2015</v>
      </c>
      <c r="P311" s="41"/>
      <c r="Q311" s="41">
        <v>2020</v>
      </c>
      <c r="R311" s="40" t="s">
        <v>4017</v>
      </c>
      <c r="U311" s="35" t="s">
        <v>4017</v>
      </c>
      <c r="W311" s="35" t="s">
        <v>4017</v>
      </c>
    </row>
    <row r="312" spans="1:24" x14ac:dyDescent="0.2">
      <c r="A312" s="35" t="s">
        <v>3446</v>
      </c>
      <c r="B312" s="36">
        <v>66168</v>
      </c>
      <c r="C312" s="37">
        <v>0.53749999999999998</v>
      </c>
      <c r="D312" s="35" t="s">
        <v>3443</v>
      </c>
      <c r="E312" s="35" t="s">
        <v>3442</v>
      </c>
      <c r="F312" s="35" t="s">
        <v>594</v>
      </c>
      <c r="G312" s="35" t="s">
        <v>294</v>
      </c>
      <c r="H312" s="35" t="s">
        <v>227</v>
      </c>
      <c r="I312" s="35" t="s">
        <v>4072</v>
      </c>
      <c r="J312" s="42">
        <v>41717</v>
      </c>
      <c r="L312" s="42">
        <v>42258</v>
      </c>
      <c r="M312" s="41">
        <v>2030</v>
      </c>
      <c r="N312" s="40" t="s">
        <v>212</v>
      </c>
      <c r="O312" s="41">
        <v>2015</v>
      </c>
      <c r="P312" s="41"/>
      <c r="Q312" s="41">
        <v>2020</v>
      </c>
      <c r="R312" s="40" t="s">
        <v>4017</v>
      </c>
      <c r="U312" s="35" t="s">
        <v>4017</v>
      </c>
      <c r="W312" s="35" t="s">
        <v>4017</v>
      </c>
    </row>
    <row r="313" spans="1:24" x14ac:dyDescent="0.2">
      <c r="A313" s="35" t="s">
        <v>3446</v>
      </c>
      <c r="B313" s="36">
        <v>66530</v>
      </c>
      <c r="C313" s="37">
        <v>1</v>
      </c>
      <c r="D313" s="35" t="s">
        <v>3445</v>
      </c>
      <c r="E313" s="35" t="s">
        <v>3444</v>
      </c>
      <c r="F313" s="35" t="s">
        <v>266</v>
      </c>
      <c r="G313" s="35" t="s">
        <v>228</v>
      </c>
      <c r="H313" s="35" t="s">
        <v>227</v>
      </c>
      <c r="I313" s="35" t="s">
        <v>248</v>
      </c>
      <c r="J313" s="42">
        <v>41844</v>
      </c>
      <c r="L313" s="42">
        <v>42034</v>
      </c>
      <c r="M313" s="41">
        <v>2029</v>
      </c>
      <c r="N313" s="40" t="s">
        <v>212</v>
      </c>
      <c r="O313" s="41">
        <v>2015</v>
      </c>
      <c r="P313" s="41"/>
      <c r="Q313" s="41">
        <v>2022</v>
      </c>
      <c r="R313" s="40" t="s">
        <v>4017</v>
      </c>
      <c r="U313" s="35" t="s">
        <v>4017</v>
      </c>
      <c r="W313" s="35" t="s">
        <v>4017</v>
      </c>
    </row>
    <row r="314" spans="1:24" x14ac:dyDescent="0.2">
      <c r="A314" s="35" t="s">
        <v>3437</v>
      </c>
      <c r="B314" s="36">
        <v>66670</v>
      </c>
      <c r="C314" s="37">
        <v>1</v>
      </c>
      <c r="D314" s="35" t="s">
        <v>3439</v>
      </c>
      <c r="E314" s="35" t="s">
        <v>3438</v>
      </c>
      <c r="F314" s="35" t="s">
        <v>2285</v>
      </c>
      <c r="G314" s="35" t="s">
        <v>228</v>
      </c>
      <c r="H314" s="35" t="s">
        <v>227</v>
      </c>
      <c r="I314" s="35" t="s">
        <v>248</v>
      </c>
      <c r="J314" s="42">
        <v>41974</v>
      </c>
      <c r="L314" s="42">
        <v>42382</v>
      </c>
      <c r="M314" s="41">
        <v>2031</v>
      </c>
      <c r="N314" s="40" t="s">
        <v>212</v>
      </c>
      <c r="O314" s="41">
        <v>2016</v>
      </c>
      <c r="P314" s="41"/>
      <c r="Q314" s="41">
        <v>2021</v>
      </c>
      <c r="R314" s="40" t="s">
        <v>4017</v>
      </c>
      <c r="U314" s="35" t="s">
        <v>4017</v>
      </c>
      <c r="W314" s="35" t="s">
        <v>4017</v>
      </c>
    </row>
    <row r="315" spans="1:24" x14ac:dyDescent="0.2">
      <c r="A315" s="35" t="s">
        <v>3437</v>
      </c>
      <c r="B315" s="36">
        <v>66676</v>
      </c>
      <c r="C315" s="37">
        <v>0.76300000000000001</v>
      </c>
      <c r="D315" s="35" t="s">
        <v>3265</v>
      </c>
      <c r="E315" s="35" t="s">
        <v>3264</v>
      </c>
      <c r="F315" s="35" t="s">
        <v>3263</v>
      </c>
      <c r="G315" s="35" t="s">
        <v>228</v>
      </c>
      <c r="H315" s="35" t="s">
        <v>227</v>
      </c>
      <c r="I315" s="35" t="s">
        <v>481</v>
      </c>
      <c r="J315" s="42">
        <v>42102</v>
      </c>
      <c r="L315" s="42">
        <v>42627</v>
      </c>
      <c r="M315" s="41">
        <v>2030</v>
      </c>
      <c r="N315" s="40" t="s">
        <v>212</v>
      </c>
      <c r="O315" s="41">
        <v>2016</v>
      </c>
      <c r="P315" s="41"/>
      <c r="Q315" s="41">
        <v>2018</v>
      </c>
      <c r="R315" s="40" t="s">
        <v>4017</v>
      </c>
      <c r="U315" s="35" t="s">
        <v>4017</v>
      </c>
      <c r="W315" s="35" t="s">
        <v>4017</v>
      </c>
    </row>
    <row r="316" spans="1:24" x14ac:dyDescent="0.2">
      <c r="A316" s="35" t="s">
        <v>3437</v>
      </c>
      <c r="B316" s="36">
        <v>66376</v>
      </c>
      <c r="C316" s="37">
        <v>1</v>
      </c>
      <c r="D316" s="35" t="s">
        <v>3436</v>
      </c>
      <c r="E316" s="35" t="s">
        <v>3435</v>
      </c>
      <c r="F316" s="35" t="s">
        <v>3434</v>
      </c>
      <c r="G316" s="35" t="s">
        <v>228</v>
      </c>
      <c r="H316" s="35" t="s">
        <v>227</v>
      </c>
      <c r="I316" s="35" t="s">
        <v>161</v>
      </c>
      <c r="J316" s="42">
        <v>41975</v>
      </c>
      <c r="L316" s="42">
        <v>42431</v>
      </c>
      <c r="M316" s="41">
        <v>2031</v>
      </c>
      <c r="N316" s="40" t="s">
        <v>212</v>
      </c>
      <c r="O316" s="41">
        <v>2016</v>
      </c>
      <c r="P316" s="41"/>
      <c r="Q316" s="41">
        <v>2018</v>
      </c>
      <c r="R316" s="40" t="s">
        <v>4017</v>
      </c>
      <c r="U316" s="35" t="s">
        <v>4017</v>
      </c>
      <c r="W316" s="35" t="s">
        <v>4017</v>
      </c>
    </row>
    <row r="317" spans="1:24" x14ac:dyDescent="0.2">
      <c r="A317" s="35" t="s">
        <v>3437</v>
      </c>
      <c r="B317" s="36">
        <v>66876</v>
      </c>
      <c r="C317" s="37">
        <v>0.5</v>
      </c>
      <c r="D317" s="35" t="s">
        <v>3410</v>
      </c>
      <c r="E317" s="35" t="s">
        <v>3409</v>
      </c>
      <c r="F317" s="35" t="s">
        <v>3408</v>
      </c>
      <c r="H317" s="35" t="s">
        <v>227</v>
      </c>
      <c r="I317" s="35" t="s">
        <v>481</v>
      </c>
      <c r="J317" s="42">
        <v>43404</v>
      </c>
      <c r="L317" s="42">
        <v>44012</v>
      </c>
      <c r="M317" s="41">
        <v>2034</v>
      </c>
      <c r="N317" s="40" t="s">
        <v>212</v>
      </c>
      <c r="O317" s="41">
        <v>2020</v>
      </c>
      <c r="P317" s="41"/>
      <c r="Q317" s="41">
        <v>2018</v>
      </c>
      <c r="R317" s="40" t="s">
        <v>212</v>
      </c>
      <c r="U317" s="35" t="s">
        <v>4017</v>
      </c>
      <c r="W317" s="35" t="s">
        <v>212</v>
      </c>
      <c r="X317" s="35" t="s">
        <v>4589</v>
      </c>
    </row>
    <row r="318" spans="1:24" x14ac:dyDescent="0.2">
      <c r="A318" s="35" t="s">
        <v>3437</v>
      </c>
      <c r="B318" s="36">
        <v>66989</v>
      </c>
      <c r="C318" s="37">
        <v>0.88460000000000005</v>
      </c>
      <c r="D318" s="35" t="s">
        <v>3441</v>
      </c>
      <c r="E318" s="35" t="s">
        <v>3440</v>
      </c>
      <c r="F318" s="35" t="s">
        <v>2254</v>
      </c>
      <c r="G318" s="35" t="s">
        <v>228</v>
      </c>
      <c r="H318" s="35" t="s">
        <v>227</v>
      </c>
      <c r="I318" s="35" t="s">
        <v>226</v>
      </c>
      <c r="J318" s="42">
        <v>42341</v>
      </c>
      <c r="L318" s="42">
        <v>42956</v>
      </c>
      <c r="M318" s="41">
        <v>2032</v>
      </c>
      <c r="N318" s="40" t="s">
        <v>212</v>
      </c>
      <c r="O318" s="41">
        <v>2017</v>
      </c>
      <c r="P318" s="41"/>
      <c r="Q318" s="41">
        <v>2018</v>
      </c>
      <c r="R318" s="40" t="s">
        <v>4017</v>
      </c>
      <c r="U318" s="35" t="s">
        <v>4017</v>
      </c>
      <c r="W318" s="35" t="s">
        <v>4017</v>
      </c>
    </row>
    <row r="319" spans="1:24" x14ac:dyDescent="0.2">
      <c r="A319" s="35" t="s">
        <v>3437</v>
      </c>
      <c r="B319" s="36">
        <v>66168</v>
      </c>
      <c r="C319" s="37">
        <v>0.29949999999999999</v>
      </c>
      <c r="D319" s="35" t="s">
        <v>3443</v>
      </c>
      <c r="E319" s="35" t="s">
        <v>3442</v>
      </c>
      <c r="F319" s="35" t="s">
        <v>594</v>
      </c>
      <c r="G319" s="35" t="s">
        <v>294</v>
      </c>
      <c r="H319" s="35" t="s">
        <v>227</v>
      </c>
      <c r="I319" s="35" t="s">
        <v>4072</v>
      </c>
      <c r="J319" s="42">
        <v>41717</v>
      </c>
      <c r="L319" s="42">
        <v>42258</v>
      </c>
      <c r="M319" s="41">
        <v>2030</v>
      </c>
      <c r="N319" s="40" t="s">
        <v>212</v>
      </c>
      <c r="O319" s="41">
        <v>2015</v>
      </c>
      <c r="P319" s="41"/>
      <c r="Q319" s="41">
        <v>2020</v>
      </c>
      <c r="R319" s="40" t="s">
        <v>4017</v>
      </c>
      <c r="U319" s="35" t="s">
        <v>4017</v>
      </c>
      <c r="W319" s="35" t="s">
        <v>4017</v>
      </c>
    </row>
    <row r="320" spans="1:24" x14ac:dyDescent="0.2">
      <c r="A320" s="35" t="s">
        <v>3413</v>
      </c>
      <c r="B320" s="36">
        <v>67315</v>
      </c>
      <c r="C320" s="37">
        <v>1</v>
      </c>
      <c r="D320" s="35" t="s">
        <v>3433</v>
      </c>
      <c r="E320" s="35" t="s">
        <v>3432</v>
      </c>
      <c r="F320" s="35" t="s">
        <v>2378</v>
      </c>
      <c r="G320" s="35" t="s">
        <v>286</v>
      </c>
      <c r="H320" s="35" t="s">
        <v>227</v>
      </c>
      <c r="I320" s="35" t="s">
        <v>2377</v>
      </c>
      <c r="J320" s="42">
        <v>42443</v>
      </c>
      <c r="L320" s="42">
        <v>42877</v>
      </c>
      <c r="M320" s="41">
        <v>2031</v>
      </c>
      <c r="N320" s="40" t="s">
        <v>212</v>
      </c>
      <c r="O320" s="41">
        <v>2017</v>
      </c>
      <c r="P320" s="41"/>
      <c r="Q320" s="41">
        <v>2018</v>
      </c>
      <c r="R320" s="40" t="s">
        <v>4017</v>
      </c>
      <c r="U320" s="35" t="s">
        <v>4017</v>
      </c>
      <c r="W320" s="35" t="s">
        <v>4017</v>
      </c>
    </row>
    <row r="321" spans="1:23" x14ac:dyDescent="0.2">
      <c r="A321" s="35" t="s">
        <v>3413</v>
      </c>
      <c r="B321" s="36">
        <v>67261</v>
      </c>
      <c r="C321" s="37">
        <v>1</v>
      </c>
      <c r="D321" s="35" t="s">
        <v>3431</v>
      </c>
      <c r="E321" s="35" t="s">
        <v>3430</v>
      </c>
      <c r="F321" s="35" t="s">
        <v>3423</v>
      </c>
      <c r="G321" s="35" t="s">
        <v>262</v>
      </c>
      <c r="H321" s="35" t="s">
        <v>227</v>
      </c>
      <c r="I321" s="35" t="s">
        <v>298</v>
      </c>
      <c r="J321" s="42">
        <v>42521</v>
      </c>
      <c r="L321" s="42">
        <v>43130</v>
      </c>
      <c r="M321" s="41">
        <v>2031</v>
      </c>
      <c r="N321" s="40" t="s">
        <v>212</v>
      </c>
      <c r="O321" s="41">
        <v>2016</v>
      </c>
      <c r="P321" s="41"/>
      <c r="Q321" s="41">
        <v>2018</v>
      </c>
      <c r="R321" s="40" t="s">
        <v>4017</v>
      </c>
      <c r="U321" s="35" t="s">
        <v>4017</v>
      </c>
      <c r="W321" s="35" t="s">
        <v>4017</v>
      </c>
    </row>
    <row r="322" spans="1:23" x14ac:dyDescent="0.2">
      <c r="A322" s="35" t="s">
        <v>3413</v>
      </c>
      <c r="B322" s="36">
        <v>67260</v>
      </c>
      <c r="C322" s="37">
        <v>1</v>
      </c>
      <c r="D322" s="35" t="s">
        <v>3429</v>
      </c>
      <c r="E322" s="35" t="s">
        <v>3428</v>
      </c>
      <c r="F322" s="35" t="s">
        <v>3423</v>
      </c>
      <c r="G322" s="35" t="s">
        <v>262</v>
      </c>
      <c r="H322" s="35" t="s">
        <v>227</v>
      </c>
      <c r="I322" s="35" t="s">
        <v>298</v>
      </c>
      <c r="J322" s="42">
        <v>42521</v>
      </c>
      <c r="L322" s="42">
        <v>42522</v>
      </c>
      <c r="M322" s="41">
        <v>2031</v>
      </c>
      <c r="N322" s="40" t="s">
        <v>212</v>
      </c>
      <c r="O322" s="41">
        <v>2016</v>
      </c>
      <c r="P322" s="41"/>
      <c r="Q322" s="41">
        <v>2018</v>
      </c>
      <c r="R322" s="40" t="s">
        <v>4017</v>
      </c>
      <c r="U322" s="35" t="s">
        <v>4017</v>
      </c>
      <c r="W322" s="35" t="s">
        <v>4017</v>
      </c>
    </row>
    <row r="323" spans="1:23" x14ac:dyDescent="0.2">
      <c r="A323" s="35" t="s">
        <v>3413</v>
      </c>
      <c r="B323" s="36">
        <v>67262</v>
      </c>
      <c r="C323" s="37">
        <v>1</v>
      </c>
      <c r="D323" s="35" t="s">
        <v>3427</v>
      </c>
      <c r="E323" s="35" t="s">
        <v>3426</v>
      </c>
      <c r="F323" s="35" t="s">
        <v>3423</v>
      </c>
      <c r="G323" s="35" t="s">
        <v>262</v>
      </c>
      <c r="H323" s="35" t="s">
        <v>227</v>
      </c>
      <c r="I323" s="35" t="s">
        <v>298</v>
      </c>
      <c r="J323" s="42">
        <v>42521</v>
      </c>
      <c r="L323" s="42">
        <v>43073</v>
      </c>
      <c r="M323" s="41">
        <v>2031</v>
      </c>
      <c r="N323" s="40" t="s">
        <v>212</v>
      </c>
      <c r="O323" s="41">
        <v>2016</v>
      </c>
      <c r="P323" s="41"/>
      <c r="Q323" s="41">
        <v>2018</v>
      </c>
      <c r="R323" s="40" t="s">
        <v>4017</v>
      </c>
      <c r="U323" s="35" t="s">
        <v>4017</v>
      </c>
      <c r="W323" s="35" t="s">
        <v>4017</v>
      </c>
    </row>
    <row r="324" spans="1:23" x14ac:dyDescent="0.2">
      <c r="A324" s="35" t="s">
        <v>3413</v>
      </c>
      <c r="B324" s="36">
        <v>67259</v>
      </c>
      <c r="C324" s="37">
        <v>1</v>
      </c>
      <c r="D324" s="35" t="s">
        <v>3425</v>
      </c>
      <c r="E324" s="35" t="s">
        <v>3424</v>
      </c>
      <c r="F324" s="35" t="s">
        <v>3423</v>
      </c>
      <c r="G324" s="35" t="s">
        <v>262</v>
      </c>
      <c r="H324" s="35" t="s">
        <v>227</v>
      </c>
      <c r="I324" s="35" t="s">
        <v>298</v>
      </c>
      <c r="J324" s="42">
        <v>42521</v>
      </c>
      <c r="L324" s="42">
        <v>42821</v>
      </c>
      <c r="M324" s="41">
        <v>2031</v>
      </c>
      <c r="N324" s="40" t="s">
        <v>212</v>
      </c>
      <c r="O324" s="41">
        <v>2016</v>
      </c>
      <c r="P324" s="41"/>
      <c r="Q324" s="41">
        <v>2018</v>
      </c>
      <c r="R324" s="40" t="s">
        <v>4017</v>
      </c>
      <c r="U324" s="35" t="s">
        <v>4017</v>
      </c>
      <c r="W324" s="35" t="s">
        <v>4017</v>
      </c>
    </row>
    <row r="325" spans="1:23" x14ac:dyDescent="0.2">
      <c r="A325" s="35" t="s">
        <v>3413</v>
      </c>
      <c r="B325" s="36">
        <v>78065</v>
      </c>
      <c r="C325" s="37">
        <v>0.65</v>
      </c>
      <c r="D325" s="35" t="s">
        <v>3392</v>
      </c>
      <c r="E325" s="35" t="s">
        <v>3391</v>
      </c>
      <c r="F325" s="35" t="s">
        <v>482</v>
      </c>
      <c r="G325" s="35" t="s">
        <v>262</v>
      </c>
      <c r="H325" s="35" t="s">
        <v>227</v>
      </c>
      <c r="I325" s="35" t="s">
        <v>481</v>
      </c>
      <c r="J325" s="42">
        <v>43070</v>
      </c>
      <c r="L325" s="42">
        <v>43761</v>
      </c>
      <c r="M325" s="41">
        <v>2033</v>
      </c>
      <c r="N325" s="40" t="s">
        <v>212</v>
      </c>
      <c r="O325" s="41">
        <v>2019</v>
      </c>
      <c r="P325" s="41"/>
      <c r="Q325" s="41">
        <v>2019</v>
      </c>
      <c r="R325" s="40" t="s">
        <v>4017</v>
      </c>
      <c r="U325" s="35" t="s">
        <v>4017</v>
      </c>
      <c r="W325" s="35" t="s">
        <v>4017</v>
      </c>
    </row>
    <row r="326" spans="1:23" x14ac:dyDescent="0.2">
      <c r="A326" s="35" t="s">
        <v>3413</v>
      </c>
      <c r="B326" s="36">
        <v>67308</v>
      </c>
      <c r="C326" s="37">
        <v>1</v>
      </c>
      <c r="D326" s="35" t="s">
        <v>3422</v>
      </c>
      <c r="E326" s="35" t="s">
        <v>3421</v>
      </c>
      <c r="F326" s="35" t="s">
        <v>2307</v>
      </c>
      <c r="G326" s="35" t="s">
        <v>286</v>
      </c>
      <c r="H326" s="35" t="s">
        <v>227</v>
      </c>
      <c r="I326" s="35" t="s">
        <v>285</v>
      </c>
      <c r="J326" s="42">
        <v>42965</v>
      </c>
      <c r="L326" s="42">
        <v>43251</v>
      </c>
      <c r="M326" s="41">
        <v>2032</v>
      </c>
      <c r="N326" s="40" t="s">
        <v>212</v>
      </c>
      <c r="O326" s="41">
        <v>2018</v>
      </c>
      <c r="P326" s="41"/>
      <c r="Q326" s="41">
        <v>2018</v>
      </c>
      <c r="R326" s="40" t="s">
        <v>4017</v>
      </c>
      <c r="U326" s="35" t="s">
        <v>4017</v>
      </c>
      <c r="W326" s="35" t="s">
        <v>4017</v>
      </c>
    </row>
    <row r="327" spans="1:23" x14ac:dyDescent="0.2">
      <c r="A327" s="35" t="s">
        <v>3413</v>
      </c>
      <c r="B327" s="36">
        <v>78647</v>
      </c>
      <c r="C327" s="37">
        <v>0.25</v>
      </c>
      <c r="D327" s="35" t="s">
        <v>3361</v>
      </c>
      <c r="E327" s="35" t="s">
        <v>3360</v>
      </c>
      <c r="F327" s="35" t="s">
        <v>411</v>
      </c>
      <c r="G327" s="35" t="s">
        <v>262</v>
      </c>
      <c r="H327" s="35" t="s">
        <v>227</v>
      </c>
      <c r="I327" s="35" t="s">
        <v>285</v>
      </c>
      <c r="J327" s="42">
        <v>44158</v>
      </c>
      <c r="M327" s="41">
        <v>2038</v>
      </c>
      <c r="N327" s="40" t="s">
        <v>212</v>
      </c>
      <c r="O327" s="41"/>
      <c r="P327" s="41">
        <v>2022</v>
      </c>
      <c r="Q327" s="41"/>
      <c r="R327" s="40" t="s">
        <v>212</v>
      </c>
      <c r="S327" s="35" t="s">
        <v>4577</v>
      </c>
      <c r="T327" s="35" t="s">
        <v>4576</v>
      </c>
      <c r="U327" s="35" t="s">
        <v>212</v>
      </c>
      <c r="V327" s="35" t="s">
        <v>4059</v>
      </c>
      <c r="W327" s="35" t="s">
        <v>4017</v>
      </c>
    </row>
    <row r="328" spans="1:23" x14ac:dyDescent="0.2">
      <c r="A328" s="35" t="s">
        <v>3413</v>
      </c>
      <c r="B328" s="36">
        <v>67172</v>
      </c>
      <c r="C328" s="37">
        <v>1</v>
      </c>
      <c r="D328" s="35" t="s">
        <v>3420</v>
      </c>
      <c r="E328" s="35" t="s">
        <v>3419</v>
      </c>
      <c r="F328" s="35" t="s">
        <v>3418</v>
      </c>
      <c r="G328" s="35" t="s">
        <v>294</v>
      </c>
      <c r="H328" s="35" t="s">
        <v>227</v>
      </c>
      <c r="I328" s="35" t="s">
        <v>310</v>
      </c>
      <c r="J328" s="42">
        <v>42433</v>
      </c>
      <c r="L328" s="42">
        <v>42991</v>
      </c>
      <c r="M328" s="41">
        <v>2031</v>
      </c>
      <c r="N328" s="40" t="s">
        <v>212</v>
      </c>
      <c r="O328" s="41">
        <v>2017</v>
      </c>
      <c r="P328" s="41"/>
      <c r="Q328" s="41">
        <v>2018</v>
      </c>
      <c r="R328" s="40" t="s">
        <v>4017</v>
      </c>
      <c r="U328" s="35" t="s">
        <v>4017</v>
      </c>
      <c r="W328" s="35" t="s">
        <v>4017</v>
      </c>
    </row>
    <row r="329" spans="1:23" x14ac:dyDescent="0.2">
      <c r="A329" s="35" t="s">
        <v>3413</v>
      </c>
      <c r="B329" s="36">
        <v>67307</v>
      </c>
      <c r="C329" s="37">
        <v>1</v>
      </c>
      <c r="D329" s="35" t="s">
        <v>3417</v>
      </c>
      <c r="E329" s="35" t="s">
        <v>3416</v>
      </c>
      <c r="F329" s="35" t="s">
        <v>2307</v>
      </c>
      <c r="G329" s="35" t="s">
        <v>286</v>
      </c>
      <c r="H329" s="35" t="s">
        <v>227</v>
      </c>
      <c r="I329" s="35" t="s">
        <v>285</v>
      </c>
      <c r="J329" s="42">
        <v>42447</v>
      </c>
      <c r="L329" s="42">
        <v>42720</v>
      </c>
      <c r="M329" s="41">
        <v>2030</v>
      </c>
      <c r="N329" s="40" t="s">
        <v>212</v>
      </c>
      <c r="O329" s="41">
        <v>2016</v>
      </c>
      <c r="P329" s="41"/>
      <c r="Q329" s="41">
        <v>2018</v>
      </c>
      <c r="R329" s="40" t="s">
        <v>4017</v>
      </c>
      <c r="U329" s="35" t="s">
        <v>4017</v>
      </c>
      <c r="W329" s="35" t="s">
        <v>4017</v>
      </c>
    </row>
    <row r="330" spans="1:23" x14ac:dyDescent="0.2">
      <c r="A330" s="35" t="s">
        <v>3413</v>
      </c>
      <c r="B330" s="36">
        <v>67263</v>
      </c>
      <c r="C330" s="37">
        <v>1</v>
      </c>
      <c r="D330" s="35" t="s">
        <v>3415</v>
      </c>
      <c r="E330" s="35" t="s">
        <v>3414</v>
      </c>
      <c r="F330" s="35" t="s">
        <v>604</v>
      </c>
      <c r="G330" s="35" t="s">
        <v>262</v>
      </c>
      <c r="H330" s="35" t="s">
        <v>227</v>
      </c>
      <c r="I330" s="35" t="s">
        <v>4072</v>
      </c>
      <c r="J330" s="42">
        <v>42475</v>
      </c>
      <c r="L330" s="42">
        <v>43097</v>
      </c>
      <c r="M330" s="41">
        <v>2032</v>
      </c>
      <c r="N330" s="40" t="s">
        <v>212</v>
      </c>
      <c r="O330" s="41">
        <v>2017</v>
      </c>
      <c r="P330" s="41"/>
      <c r="Q330" s="41">
        <v>2020</v>
      </c>
      <c r="R330" s="40" t="s">
        <v>4017</v>
      </c>
      <c r="U330" s="35" t="s">
        <v>4017</v>
      </c>
      <c r="W330" s="35" t="s">
        <v>4017</v>
      </c>
    </row>
    <row r="331" spans="1:23" x14ac:dyDescent="0.2">
      <c r="A331" s="35" t="s">
        <v>3413</v>
      </c>
      <c r="B331" s="36">
        <v>67309</v>
      </c>
      <c r="C331" s="37">
        <v>1</v>
      </c>
      <c r="D331" s="35" t="s">
        <v>3412</v>
      </c>
      <c r="E331" s="35" t="s">
        <v>3411</v>
      </c>
      <c r="F331" s="35" t="s">
        <v>2307</v>
      </c>
      <c r="G331" s="35" t="s">
        <v>286</v>
      </c>
      <c r="H331" s="35" t="s">
        <v>227</v>
      </c>
      <c r="I331" s="35" t="s">
        <v>285</v>
      </c>
      <c r="J331" s="42">
        <v>42871</v>
      </c>
      <c r="L331" s="42">
        <v>43069</v>
      </c>
      <c r="M331" s="41">
        <v>2031</v>
      </c>
      <c r="N331" s="40" t="s">
        <v>212</v>
      </c>
      <c r="O331" s="41">
        <v>2017</v>
      </c>
      <c r="P331" s="41"/>
      <c r="Q331" s="41">
        <v>2018</v>
      </c>
      <c r="R331" s="40" t="s">
        <v>4017</v>
      </c>
      <c r="U331" s="35" t="s">
        <v>4017</v>
      </c>
      <c r="W331" s="35" t="s">
        <v>4017</v>
      </c>
    </row>
    <row r="332" spans="1:23" x14ac:dyDescent="0.2">
      <c r="A332" s="35" t="s">
        <v>3396</v>
      </c>
      <c r="B332" s="36">
        <v>67107</v>
      </c>
      <c r="C332" s="37">
        <v>0.78910000000000002</v>
      </c>
      <c r="D332" s="35" t="s">
        <v>3403</v>
      </c>
      <c r="E332" s="35" t="s">
        <v>3402</v>
      </c>
      <c r="F332" s="35" t="s">
        <v>3401</v>
      </c>
      <c r="G332" s="35" t="s">
        <v>262</v>
      </c>
      <c r="H332" s="35" t="s">
        <v>227</v>
      </c>
      <c r="I332" s="35" t="s">
        <v>261</v>
      </c>
      <c r="J332" s="42">
        <v>42718</v>
      </c>
      <c r="L332" s="42">
        <v>43350</v>
      </c>
      <c r="M332" s="41">
        <v>2032</v>
      </c>
      <c r="N332" s="40" t="s">
        <v>212</v>
      </c>
      <c r="O332" s="41">
        <v>2018</v>
      </c>
      <c r="P332" s="41"/>
      <c r="Q332" s="41">
        <v>2018</v>
      </c>
      <c r="R332" s="40" t="s">
        <v>4017</v>
      </c>
      <c r="U332" s="35" t="s">
        <v>4017</v>
      </c>
      <c r="W332" s="35" t="s">
        <v>4017</v>
      </c>
    </row>
    <row r="333" spans="1:23" x14ac:dyDescent="0.2">
      <c r="A333" s="35" t="s">
        <v>3396</v>
      </c>
      <c r="B333" s="36">
        <v>67306</v>
      </c>
      <c r="C333" s="37">
        <v>0.75009999999999999</v>
      </c>
      <c r="D333" s="35" t="s">
        <v>3407</v>
      </c>
      <c r="E333" s="35" t="s">
        <v>3406</v>
      </c>
      <c r="F333" s="35" t="s">
        <v>1189</v>
      </c>
      <c r="G333" s="35" t="s">
        <v>281</v>
      </c>
      <c r="H333" s="35" t="s">
        <v>227</v>
      </c>
      <c r="I333" s="35" t="s">
        <v>400</v>
      </c>
      <c r="J333" s="42">
        <v>42692</v>
      </c>
      <c r="L333" s="42">
        <v>43083</v>
      </c>
      <c r="M333" s="41">
        <v>2032</v>
      </c>
      <c r="N333" s="40" t="s">
        <v>212</v>
      </c>
      <c r="O333" s="41">
        <v>2017</v>
      </c>
      <c r="P333" s="41"/>
      <c r="Q333" s="41">
        <v>2018</v>
      </c>
      <c r="R333" s="40" t="s">
        <v>4017</v>
      </c>
      <c r="U333" s="35" t="s">
        <v>4017</v>
      </c>
      <c r="W333" s="35" t="s">
        <v>4017</v>
      </c>
    </row>
    <row r="334" spans="1:23" x14ac:dyDescent="0.2">
      <c r="A334" s="35" t="s">
        <v>3396</v>
      </c>
      <c r="B334" s="36">
        <v>66842</v>
      </c>
      <c r="C334" s="37">
        <v>1</v>
      </c>
      <c r="D334" s="35" t="s">
        <v>3400</v>
      </c>
      <c r="E334" s="35" t="s">
        <v>3399</v>
      </c>
      <c r="F334" s="35" t="s">
        <v>341</v>
      </c>
      <c r="G334" s="35" t="s">
        <v>294</v>
      </c>
      <c r="H334" s="35" t="s">
        <v>227</v>
      </c>
      <c r="I334" s="35" t="s">
        <v>340</v>
      </c>
      <c r="J334" s="42">
        <v>42705</v>
      </c>
      <c r="L334" s="42">
        <v>43350</v>
      </c>
      <c r="M334" s="41">
        <v>2033</v>
      </c>
      <c r="N334" s="40" t="s">
        <v>212</v>
      </c>
      <c r="O334" s="41">
        <v>2018</v>
      </c>
      <c r="P334" s="41"/>
      <c r="Q334" s="41">
        <v>2018</v>
      </c>
      <c r="R334" s="40" t="s">
        <v>4017</v>
      </c>
      <c r="U334" s="35" t="s">
        <v>4017</v>
      </c>
      <c r="W334" s="35" t="s">
        <v>4017</v>
      </c>
    </row>
    <row r="335" spans="1:23" x14ac:dyDescent="0.2">
      <c r="A335" s="35" t="s">
        <v>3396</v>
      </c>
      <c r="B335" s="36">
        <v>67986</v>
      </c>
      <c r="C335" s="37">
        <v>1</v>
      </c>
      <c r="D335" s="35" t="s">
        <v>3398</v>
      </c>
      <c r="E335" s="35" t="s">
        <v>3397</v>
      </c>
      <c r="F335" s="35" t="s">
        <v>607</v>
      </c>
      <c r="G335" s="35" t="s">
        <v>228</v>
      </c>
      <c r="H335" s="35" t="s">
        <v>227</v>
      </c>
      <c r="I335" s="35" t="s">
        <v>226</v>
      </c>
      <c r="J335" s="42">
        <v>43244</v>
      </c>
      <c r="L335" s="42">
        <v>43908</v>
      </c>
      <c r="M335" s="41">
        <v>2035</v>
      </c>
      <c r="N335" s="40" t="s">
        <v>212</v>
      </c>
      <c r="O335" s="41">
        <v>2020</v>
      </c>
      <c r="P335" s="41"/>
      <c r="Q335" s="41">
        <v>2020</v>
      </c>
      <c r="R335" s="40" t="s">
        <v>4017</v>
      </c>
      <c r="U335" s="35" t="s">
        <v>4017</v>
      </c>
      <c r="W335" s="35" t="s">
        <v>4017</v>
      </c>
    </row>
    <row r="336" spans="1:23" x14ac:dyDescent="0.2">
      <c r="A336" s="35" t="s">
        <v>3396</v>
      </c>
      <c r="B336" s="36">
        <v>67641</v>
      </c>
      <c r="C336" s="37">
        <v>1</v>
      </c>
      <c r="D336" s="35" t="s">
        <v>3395</v>
      </c>
      <c r="E336" s="35" t="s">
        <v>3394</v>
      </c>
      <c r="F336" s="35" t="s">
        <v>3393</v>
      </c>
      <c r="G336" s="35" t="s">
        <v>281</v>
      </c>
      <c r="H336" s="35" t="s">
        <v>227</v>
      </c>
      <c r="I336" s="35" t="s">
        <v>407</v>
      </c>
      <c r="J336" s="42">
        <v>42979</v>
      </c>
      <c r="L336" s="42">
        <v>43101</v>
      </c>
      <c r="M336" s="41">
        <v>2032</v>
      </c>
      <c r="N336" s="40" t="s">
        <v>212</v>
      </c>
      <c r="O336" s="41">
        <v>2018</v>
      </c>
      <c r="P336" s="41"/>
      <c r="Q336" s="41">
        <v>2018</v>
      </c>
      <c r="R336" s="40" t="s">
        <v>4017</v>
      </c>
      <c r="U336" s="35" t="s">
        <v>4017</v>
      </c>
      <c r="W336" s="35" t="s">
        <v>4017</v>
      </c>
    </row>
    <row r="337" spans="1:24" x14ac:dyDescent="0.2">
      <c r="A337" s="35" t="s">
        <v>3396</v>
      </c>
      <c r="B337" s="36">
        <v>66876</v>
      </c>
      <c r="C337" s="37">
        <v>0.5</v>
      </c>
      <c r="D337" s="35" t="s">
        <v>3410</v>
      </c>
      <c r="E337" s="35" t="s">
        <v>3409</v>
      </c>
      <c r="F337" s="35" t="s">
        <v>3408</v>
      </c>
      <c r="H337" s="35" t="s">
        <v>227</v>
      </c>
      <c r="I337" s="35" t="s">
        <v>481</v>
      </c>
      <c r="J337" s="42">
        <v>43404</v>
      </c>
      <c r="L337" s="42">
        <v>44012</v>
      </c>
      <c r="M337" s="41">
        <v>2034</v>
      </c>
      <c r="N337" s="40" t="s">
        <v>212</v>
      </c>
      <c r="O337" s="41">
        <v>2020</v>
      </c>
      <c r="P337" s="41"/>
      <c r="Q337" s="41">
        <v>2018</v>
      </c>
      <c r="R337" s="40" t="s">
        <v>212</v>
      </c>
      <c r="U337" s="35" t="s">
        <v>4017</v>
      </c>
      <c r="W337" s="35" t="s">
        <v>212</v>
      </c>
      <c r="X337" s="35" t="s">
        <v>4589</v>
      </c>
    </row>
    <row r="338" spans="1:24" x14ac:dyDescent="0.2">
      <c r="A338" s="35" t="s">
        <v>3396</v>
      </c>
      <c r="B338" s="36">
        <v>67553</v>
      </c>
      <c r="C338" s="37">
        <v>0.52549999999999997</v>
      </c>
      <c r="D338" s="35" t="s">
        <v>3390</v>
      </c>
      <c r="E338" s="35" t="s">
        <v>3389</v>
      </c>
      <c r="F338" s="35" t="s">
        <v>1189</v>
      </c>
      <c r="G338" s="35" t="s">
        <v>281</v>
      </c>
      <c r="H338" s="35" t="s">
        <v>227</v>
      </c>
      <c r="I338" s="35" t="s">
        <v>400</v>
      </c>
      <c r="J338" s="42">
        <v>42709</v>
      </c>
      <c r="L338" s="42">
        <v>43454</v>
      </c>
      <c r="M338" s="41">
        <v>2033</v>
      </c>
      <c r="N338" s="40" t="s">
        <v>212</v>
      </c>
      <c r="O338" s="41">
        <v>2018</v>
      </c>
      <c r="P338" s="41"/>
      <c r="Q338" s="41">
        <v>2018</v>
      </c>
      <c r="R338" s="40" t="s">
        <v>4017</v>
      </c>
      <c r="U338" s="35" t="s">
        <v>4017</v>
      </c>
      <c r="W338" s="35" t="s">
        <v>4017</v>
      </c>
    </row>
    <row r="339" spans="1:24" x14ac:dyDescent="0.2">
      <c r="A339" s="35" t="s">
        <v>3396</v>
      </c>
      <c r="B339" s="36">
        <v>67611</v>
      </c>
      <c r="C339" s="37">
        <v>0.75790000000000002</v>
      </c>
      <c r="D339" s="35" t="s">
        <v>3405</v>
      </c>
      <c r="E339" s="35" t="s">
        <v>3404</v>
      </c>
      <c r="F339" s="35" t="s">
        <v>594</v>
      </c>
      <c r="G339" s="35" t="s">
        <v>294</v>
      </c>
      <c r="H339" s="35" t="s">
        <v>227</v>
      </c>
      <c r="I339" s="35" t="s">
        <v>4072</v>
      </c>
      <c r="J339" s="42">
        <v>42719</v>
      </c>
      <c r="L339" s="42">
        <v>42749</v>
      </c>
      <c r="M339" s="41">
        <v>2032</v>
      </c>
      <c r="N339" s="40" t="s">
        <v>212</v>
      </c>
      <c r="O339" s="41">
        <v>2017</v>
      </c>
      <c r="P339" s="41"/>
      <c r="Q339" s="41">
        <v>2018</v>
      </c>
      <c r="R339" s="40" t="s">
        <v>4017</v>
      </c>
      <c r="U339" s="35" t="s">
        <v>4017</v>
      </c>
      <c r="W339" s="35" t="s">
        <v>4017</v>
      </c>
    </row>
    <row r="340" spans="1:24" x14ac:dyDescent="0.2">
      <c r="A340" s="35" t="s">
        <v>3382</v>
      </c>
      <c r="B340" s="36">
        <v>67853</v>
      </c>
      <c r="C340" s="37">
        <v>1</v>
      </c>
      <c r="D340" s="35" t="s">
        <v>3388</v>
      </c>
      <c r="E340" s="35" t="s">
        <v>3387</v>
      </c>
      <c r="F340" s="35" t="s">
        <v>2254</v>
      </c>
      <c r="G340" s="35" t="s">
        <v>228</v>
      </c>
      <c r="H340" s="35" t="s">
        <v>227</v>
      </c>
      <c r="I340" s="35" t="s">
        <v>226</v>
      </c>
      <c r="J340" s="42">
        <v>43188</v>
      </c>
      <c r="L340" s="42">
        <v>43823</v>
      </c>
      <c r="M340" s="41">
        <v>2034</v>
      </c>
      <c r="N340" s="40" t="s">
        <v>212</v>
      </c>
      <c r="O340" s="41">
        <v>2019</v>
      </c>
      <c r="P340" s="41"/>
      <c r="Q340" s="41">
        <v>2019</v>
      </c>
      <c r="R340" s="40" t="s">
        <v>4017</v>
      </c>
      <c r="U340" s="35" t="s">
        <v>4017</v>
      </c>
      <c r="W340" s="35" t="s">
        <v>4017</v>
      </c>
    </row>
    <row r="341" spans="1:24" x14ac:dyDescent="0.2">
      <c r="A341" s="35" t="s">
        <v>3382</v>
      </c>
      <c r="B341" s="36">
        <v>67994</v>
      </c>
      <c r="C341" s="37">
        <v>1</v>
      </c>
      <c r="D341" s="35" t="s">
        <v>3386</v>
      </c>
      <c r="E341" s="35" t="s">
        <v>3385</v>
      </c>
      <c r="F341" s="35" t="s">
        <v>420</v>
      </c>
      <c r="G341" s="35" t="s">
        <v>294</v>
      </c>
      <c r="H341" s="35" t="s">
        <v>227</v>
      </c>
      <c r="I341" s="35" t="s">
        <v>206</v>
      </c>
      <c r="J341" s="42">
        <v>43069</v>
      </c>
      <c r="L341" s="42">
        <v>43738</v>
      </c>
      <c r="M341" s="41">
        <v>2033</v>
      </c>
      <c r="N341" s="40" t="s">
        <v>212</v>
      </c>
      <c r="O341" s="41">
        <v>2018</v>
      </c>
      <c r="P341" s="41"/>
      <c r="Q341" s="41">
        <v>2019</v>
      </c>
      <c r="R341" s="40" t="s">
        <v>4017</v>
      </c>
      <c r="U341" s="35" t="s">
        <v>4017</v>
      </c>
      <c r="W341" s="35" t="s">
        <v>4017</v>
      </c>
    </row>
    <row r="342" spans="1:24" x14ac:dyDescent="0.2">
      <c r="A342" s="35" t="s">
        <v>3382</v>
      </c>
      <c r="B342" s="36">
        <v>78065</v>
      </c>
      <c r="C342" s="37">
        <v>0.35</v>
      </c>
      <c r="D342" s="35" t="s">
        <v>3392</v>
      </c>
      <c r="E342" s="35" t="s">
        <v>3391</v>
      </c>
      <c r="F342" s="35" t="s">
        <v>482</v>
      </c>
      <c r="G342" s="35" t="s">
        <v>262</v>
      </c>
      <c r="H342" s="35" t="s">
        <v>227</v>
      </c>
      <c r="I342" s="35" t="s">
        <v>481</v>
      </c>
      <c r="J342" s="42">
        <v>43070</v>
      </c>
      <c r="L342" s="42">
        <v>43761</v>
      </c>
      <c r="M342" s="41">
        <v>2033</v>
      </c>
      <c r="N342" s="40" t="s">
        <v>212</v>
      </c>
      <c r="O342" s="41">
        <v>2019</v>
      </c>
      <c r="P342" s="41"/>
      <c r="Q342" s="41">
        <v>2019</v>
      </c>
      <c r="R342" s="40" t="s">
        <v>4017</v>
      </c>
      <c r="U342" s="35" t="s">
        <v>4017</v>
      </c>
      <c r="W342" s="35" t="s">
        <v>4017</v>
      </c>
    </row>
    <row r="343" spans="1:24" x14ac:dyDescent="0.2">
      <c r="A343" s="35" t="s">
        <v>3382</v>
      </c>
      <c r="B343" s="36">
        <v>68021</v>
      </c>
      <c r="C343" s="37">
        <v>0.14799999999999999</v>
      </c>
      <c r="D343" s="35" t="s">
        <v>3379</v>
      </c>
      <c r="E343" s="35" t="s">
        <v>3378</v>
      </c>
      <c r="F343" s="35" t="s">
        <v>341</v>
      </c>
      <c r="G343" s="35" t="s">
        <v>294</v>
      </c>
      <c r="H343" s="35" t="s">
        <v>227</v>
      </c>
      <c r="I343" s="35" t="s">
        <v>340</v>
      </c>
      <c r="J343" s="42">
        <v>43524</v>
      </c>
      <c r="L343" s="42">
        <v>44281</v>
      </c>
      <c r="M343" s="41">
        <v>2035</v>
      </c>
      <c r="N343" s="40" t="s">
        <v>212</v>
      </c>
      <c r="O343" s="41">
        <v>2021</v>
      </c>
      <c r="P343" s="41"/>
      <c r="Q343" s="41">
        <v>2021</v>
      </c>
      <c r="R343" s="40" t="s">
        <v>212</v>
      </c>
      <c r="U343" s="35" t="s">
        <v>4017</v>
      </c>
      <c r="W343" s="35" t="s">
        <v>4017</v>
      </c>
    </row>
    <row r="344" spans="1:24" x14ac:dyDescent="0.2">
      <c r="A344" s="35" t="s">
        <v>3382</v>
      </c>
      <c r="B344" s="36">
        <v>67553</v>
      </c>
      <c r="C344" s="37">
        <v>0.47449999999999998</v>
      </c>
      <c r="D344" s="35" t="s">
        <v>3390</v>
      </c>
      <c r="E344" s="35" t="s">
        <v>3389</v>
      </c>
      <c r="F344" s="35" t="s">
        <v>1189</v>
      </c>
      <c r="G344" s="35" t="s">
        <v>281</v>
      </c>
      <c r="H344" s="35" t="s">
        <v>227</v>
      </c>
      <c r="I344" s="35" t="s">
        <v>400</v>
      </c>
      <c r="J344" s="42">
        <v>42709</v>
      </c>
      <c r="L344" s="42">
        <v>43454</v>
      </c>
      <c r="M344" s="41">
        <v>2033</v>
      </c>
      <c r="N344" s="40" t="s">
        <v>212</v>
      </c>
      <c r="O344" s="41">
        <v>2018</v>
      </c>
      <c r="P344" s="41"/>
      <c r="Q344" s="41">
        <v>2018</v>
      </c>
      <c r="R344" s="40" t="s">
        <v>4017</v>
      </c>
      <c r="U344" s="35" t="s">
        <v>4017</v>
      </c>
      <c r="W344" s="35" t="s">
        <v>4017</v>
      </c>
    </row>
    <row r="345" spans="1:24" x14ac:dyDescent="0.2">
      <c r="A345" s="35" t="s">
        <v>3382</v>
      </c>
      <c r="B345" s="36">
        <v>78516</v>
      </c>
      <c r="C345" s="37">
        <v>1</v>
      </c>
      <c r="D345" s="35" t="s">
        <v>3384</v>
      </c>
      <c r="E345" s="35" t="s">
        <v>3383</v>
      </c>
      <c r="F345" s="35" t="s">
        <v>3108</v>
      </c>
      <c r="G345" s="35" t="s">
        <v>294</v>
      </c>
      <c r="H345" s="35" t="s">
        <v>227</v>
      </c>
      <c r="I345" s="35" t="s">
        <v>4072</v>
      </c>
      <c r="J345" s="42">
        <v>43369</v>
      </c>
      <c r="L345" s="42">
        <v>44620</v>
      </c>
      <c r="M345" s="41">
        <v>2035</v>
      </c>
      <c r="N345" s="40" t="s">
        <v>212</v>
      </c>
      <c r="O345" s="41">
        <v>2021</v>
      </c>
      <c r="P345" s="41">
        <v>2020</v>
      </c>
      <c r="Q345" s="41">
        <v>2021</v>
      </c>
      <c r="R345" s="40" t="s">
        <v>212</v>
      </c>
      <c r="U345" s="35" t="s">
        <v>212</v>
      </c>
      <c r="V345" s="35" t="s">
        <v>4042</v>
      </c>
      <c r="W345" s="35" t="s">
        <v>212</v>
      </c>
      <c r="X345" s="35" t="s">
        <v>4588</v>
      </c>
    </row>
    <row r="346" spans="1:24" x14ac:dyDescent="0.2">
      <c r="A346" s="35" t="s">
        <v>3382</v>
      </c>
      <c r="B346" s="36">
        <v>68016</v>
      </c>
      <c r="C346" s="37">
        <v>1</v>
      </c>
      <c r="D346" s="35" t="s">
        <v>3381</v>
      </c>
      <c r="E346" s="35" t="s">
        <v>3380</v>
      </c>
      <c r="F346" s="35" t="s">
        <v>337</v>
      </c>
      <c r="G346" s="35" t="s">
        <v>294</v>
      </c>
      <c r="H346" s="35" t="s">
        <v>227</v>
      </c>
      <c r="I346" s="35" t="s">
        <v>310</v>
      </c>
      <c r="J346" s="42">
        <v>43123</v>
      </c>
      <c r="L346" s="42">
        <v>43955</v>
      </c>
      <c r="M346" s="41">
        <v>2034</v>
      </c>
      <c r="N346" s="40" t="s">
        <v>212</v>
      </c>
      <c r="O346" s="41">
        <v>2020</v>
      </c>
      <c r="P346" s="41"/>
      <c r="Q346" s="41">
        <v>2020</v>
      </c>
      <c r="R346" s="40" t="s">
        <v>4017</v>
      </c>
      <c r="U346" s="35" t="s">
        <v>4017</v>
      </c>
      <c r="W346" s="35" t="s">
        <v>4017</v>
      </c>
    </row>
    <row r="347" spans="1:24" x14ac:dyDescent="0.2">
      <c r="A347" s="35" t="s">
        <v>3372</v>
      </c>
      <c r="B347" s="36">
        <v>79144</v>
      </c>
      <c r="C347" s="37">
        <v>0.4</v>
      </c>
      <c r="D347" s="35" t="s">
        <v>492</v>
      </c>
      <c r="E347" s="35" t="s">
        <v>491</v>
      </c>
      <c r="F347" s="35" t="s">
        <v>420</v>
      </c>
      <c r="G347" s="35" t="s">
        <v>294</v>
      </c>
      <c r="H347" s="35" t="s">
        <v>227</v>
      </c>
      <c r="I347" s="35" t="s">
        <v>206</v>
      </c>
      <c r="J347" s="42">
        <v>43817</v>
      </c>
      <c r="L347" s="42">
        <v>44377</v>
      </c>
      <c r="M347" s="41">
        <v>2036</v>
      </c>
      <c r="N347" s="40" t="s">
        <v>212</v>
      </c>
      <c r="O347" s="41">
        <v>2021</v>
      </c>
      <c r="P347" s="41"/>
      <c r="Q347" s="41">
        <v>2019</v>
      </c>
      <c r="R347" s="40" t="s">
        <v>212</v>
      </c>
      <c r="U347" s="35" t="s">
        <v>4017</v>
      </c>
      <c r="W347" s="35" t="s">
        <v>4017</v>
      </c>
    </row>
    <row r="348" spans="1:24" x14ac:dyDescent="0.2">
      <c r="A348" s="35" t="s">
        <v>3372</v>
      </c>
      <c r="B348" s="36">
        <v>78851</v>
      </c>
      <c r="C348" s="37">
        <v>0.46150000000000002</v>
      </c>
      <c r="D348" s="35" t="s">
        <v>2847</v>
      </c>
      <c r="E348" s="35" t="s">
        <v>2846</v>
      </c>
      <c r="F348" s="35" t="s">
        <v>2378</v>
      </c>
      <c r="G348" s="35" t="s">
        <v>286</v>
      </c>
      <c r="H348" s="35" t="s">
        <v>227</v>
      </c>
      <c r="I348" s="35" t="s">
        <v>2377</v>
      </c>
      <c r="J348" s="42">
        <v>43678</v>
      </c>
      <c r="L348" s="42">
        <v>44469</v>
      </c>
      <c r="M348" s="41">
        <v>2034</v>
      </c>
      <c r="N348" s="40" t="s">
        <v>212</v>
      </c>
      <c r="O348" s="41">
        <v>2019</v>
      </c>
      <c r="P348" s="41"/>
      <c r="Q348" s="41">
        <v>2019</v>
      </c>
      <c r="R348" s="40" t="s">
        <v>212</v>
      </c>
      <c r="U348" s="35" t="s">
        <v>4017</v>
      </c>
      <c r="W348" s="35" t="s">
        <v>212</v>
      </c>
      <c r="X348" s="35" t="s">
        <v>4452</v>
      </c>
    </row>
    <row r="349" spans="1:24" x14ac:dyDescent="0.2">
      <c r="A349" s="35" t="s">
        <v>3372</v>
      </c>
      <c r="B349" s="36">
        <v>79490</v>
      </c>
      <c r="C349" s="37">
        <v>1</v>
      </c>
      <c r="D349" s="35" t="s">
        <v>3377</v>
      </c>
      <c r="E349" s="35" t="s">
        <v>3376</v>
      </c>
      <c r="F349" s="35" t="s">
        <v>488</v>
      </c>
      <c r="G349" s="35" t="s">
        <v>294</v>
      </c>
      <c r="H349" s="35" t="s">
        <v>227</v>
      </c>
      <c r="I349" s="35" t="s">
        <v>310</v>
      </c>
      <c r="J349" s="42">
        <v>44013</v>
      </c>
      <c r="L349" s="42">
        <v>44813</v>
      </c>
      <c r="M349" s="41">
        <v>2037</v>
      </c>
      <c r="N349" s="40" t="s">
        <v>212</v>
      </c>
      <c r="O349" s="41">
        <v>2022</v>
      </c>
      <c r="P349" s="41">
        <v>2022</v>
      </c>
      <c r="Q349" s="41">
        <v>2020</v>
      </c>
      <c r="R349" s="40" t="s">
        <v>4017</v>
      </c>
      <c r="U349" s="35" t="s">
        <v>212</v>
      </c>
      <c r="V349" s="35" t="s">
        <v>4059</v>
      </c>
      <c r="W349" s="35" t="s">
        <v>212</v>
      </c>
      <c r="X349" s="35" t="s">
        <v>4587</v>
      </c>
    </row>
    <row r="350" spans="1:24" x14ac:dyDescent="0.2">
      <c r="A350" s="35" t="s">
        <v>3372</v>
      </c>
      <c r="B350" s="36">
        <v>78647</v>
      </c>
      <c r="C350" s="37">
        <v>0.63249999999999995</v>
      </c>
      <c r="D350" s="35" t="s">
        <v>3361</v>
      </c>
      <c r="E350" s="35" t="s">
        <v>3360</v>
      </c>
      <c r="F350" s="35" t="s">
        <v>411</v>
      </c>
      <c r="G350" s="35" t="s">
        <v>262</v>
      </c>
      <c r="H350" s="35" t="s">
        <v>227</v>
      </c>
      <c r="I350" s="35" t="s">
        <v>285</v>
      </c>
      <c r="J350" s="42">
        <v>44158</v>
      </c>
      <c r="M350" s="41">
        <v>2038</v>
      </c>
      <c r="N350" s="40" t="s">
        <v>212</v>
      </c>
      <c r="O350" s="41"/>
      <c r="P350" s="41">
        <v>2022</v>
      </c>
      <c r="Q350" s="41"/>
      <c r="R350" s="40" t="s">
        <v>212</v>
      </c>
      <c r="S350" s="35" t="s">
        <v>4577</v>
      </c>
      <c r="T350" s="35" t="s">
        <v>4576</v>
      </c>
      <c r="U350" s="35" t="s">
        <v>212</v>
      </c>
      <c r="V350" s="35" t="s">
        <v>4059</v>
      </c>
      <c r="W350" s="35" t="s">
        <v>4017</v>
      </c>
    </row>
    <row r="351" spans="1:24" x14ac:dyDescent="0.2">
      <c r="A351" s="35" t="s">
        <v>3372</v>
      </c>
      <c r="B351" s="36">
        <v>68021</v>
      </c>
      <c r="C351" s="37">
        <v>0.85199999999999998</v>
      </c>
      <c r="D351" s="35" t="s">
        <v>3379</v>
      </c>
      <c r="E351" s="35" t="s">
        <v>3378</v>
      </c>
      <c r="F351" s="35" t="s">
        <v>341</v>
      </c>
      <c r="G351" s="35" t="s">
        <v>294</v>
      </c>
      <c r="H351" s="35" t="s">
        <v>227</v>
      </c>
      <c r="I351" s="35" t="s">
        <v>340</v>
      </c>
      <c r="J351" s="42">
        <v>43524</v>
      </c>
      <c r="L351" s="42">
        <v>44281</v>
      </c>
      <c r="M351" s="41">
        <v>2035</v>
      </c>
      <c r="N351" s="40" t="s">
        <v>212</v>
      </c>
      <c r="O351" s="41">
        <v>2021</v>
      </c>
      <c r="P351" s="41"/>
      <c r="Q351" s="41">
        <v>2021</v>
      </c>
      <c r="R351" s="40" t="s">
        <v>212</v>
      </c>
      <c r="U351" s="35" t="s">
        <v>4017</v>
      </c>
      <c r="W351" s="35" t="s">
        <v>4017</v>
      </c>
    </row>
    <row r="352" spans="1:24" x14ac:dyDescent="0.2">
      <c r="A352" s="35" t="s">
        <v>3372</v>
      </c>
      <c r="B352" s="36">
        <v>79202</v>
      </c>
      <c r="C352" s="37">
        <v>1</v>
      </c>
      <c r="D352" s="35" t="s">
        <v>3375</v>
      </c>
      <c r="E352" s="35" t="s">
        <v>3374</v>
      </c>
      <c r="F352" s="35" t="s">
        <v>3373</v>
      </c>
      <c r="G352" s="35" t="s">
        <v>281</v>
      </c>
      <c r="H352" s="35" t="s">
        <v>227</v>
      </c>
      <c r="I352" s="35" t="s">
        <v>1637</v>
      </c>
      <c r="J352" s="42">
        <v>44027</v>
      </c>
      <c r="L352" s="42">
        <v>44328</v>
      </c>
      <c r="M352" s="41">
        <v>2034</v>
      </c>
      <c r="N352" s="40" t="s">
        <v>212</v>
      </c>
      <c r="O352" s="41">
        <v>2020</v>
      </c>
      <c r="P352" s="41">
        <v>2020</v>
      </c>
      <c r="Q352" s="41">
        <v>2020</v>
      </c>
      <c r="R352" s="40" t="s">
        <v>212</v>
      </c>
      <c r="U352" s="35" t="s">
        <v>212</v>
      </c>
      <c r="V352" s="35" t="s">
        <v>4059</v>
      </c>
      <c r="W352" s="35" t="s">
        <v>212</v>
      </c>
      <c r="X352" s="35" t="s">
        <v>4586</v>
      </c>
    </row>
    <row r="353" spans="1:24" x14ac:dyDescent="0.2">
      <c r="A353" s="35" t="s">
        <v>3372</v>
      </c>
      <c r="B353" s="36">
        <v>78669</v>
      </c>
      <c r="C353" s="37">
        <v>1</v>
      </c>
      <c r="D353" s="35" t="s">
        <v>3371</v>
      </c>
      <c r="E353" s="35" t="s">
        <v>3370</v>
      </c>
      <c r="F353" s="35" t="s">
        <v>3108</v>
      </c>
      <c r="G353" s="35" t="s">
        <v>294</v>
      </c>
      <c r="H353" s="35" t="s">
        <v>227</v>
      </c>
      <c r="I353" s="35" t="s">
        <v>4072</v>
      </c>
      <c r="J353" s="42">
        <v>43454</v>
      </c>
      <c r="L353" s="42">
        <v>43831</v>
      </c>
      <c r="M353" s="41">
        <v>2035</v>
      </c>
      <c r="N353" s="40" t="s">
        <v>212</v>
      </c>
      <c r="O353" s="41">
        <v>2020</v>
      </c>
      <c r="P353" s="41"/>
      <c r="Q353" s="41">
        <v>2019</v>
      </c>
      <c r="R353" s="40" t="s">
        <v>4017</v>
      </c>
      <c r="U353" s="35" t="s">
        <v>4017</v>
      </c>
      <c r="W353" s="35" t="s">
        <v>4017</v>
      </c>
    </row>
    <row r="354" spans="1:24" x14ac:dyDescent="0.2">
      <c r="A354" s="35" t="s">
        <v>3364</v>
      </c>
      <c r="B354" s="36">
        <v>79796</v>
      </c>
      <c r="C354" s="37">
        <v>1</v>
      </c>
      <c r="D354" s="35" t="s">
        <v>3369</v>
      </c>
      <c r="E354" s="35" t="s">
        <v>3368</v>
      </c>
      <c r="F354" s="35" t="s">
        <v>3367</v>
      </c>
      <c r="G354" s="35" t="s">
        <v>262</v>
      </c>
      <c r="H354" s="35" t="s">
        <v>227</v>
      </c>
      <c r="I354" s="35" t="s">
        <v>2274</v>
      </c>
      <c r="J354" s="42">
        <v>44180</v>
      </c>
      <c r="L354" s="42">
        <v>44916</v>
      </c>
      <c r="M354" s="41">
        <v>2036</v>
      </c>
      <c r="N354" s="40" t="s">
        <v>212</v>
      </c>
      <c r="O354" s="41">
        <v>2022</v>
      </c>
      <c r="P354" s="41">
        <v>2022</v>
      </c>
      <c r="Q354" s="41">
        <v>2022</v>
      </c>
      <c r="R354" s="40" t="s">
        <v>212</v>
      </c>
      <c r="U354" s="35" t="s">
        <v>212</v>
      </c>
      <c r="V354" s="35" t="s">
        <v>4585</v>
      </c>
      <c r="W354" s="35" t="s">
        <v>4017</v>
      </c>
    </row>
    <row r="355" spans="1:24" x14ac:dyDescent="0.2">
      <c r="A355" s="35" t="s">
        <v>3364</v>
      </c>
      <c r="B355" s="36">
        <v>79425</v>
      </c>
      <c r="C355" s="37">
        <v>1</v>
      </c>
      <c r="D355" s="35" t="s">
        <v>3366</v>
      </c>
      <c r="E355" s="35" t="s">
        <v>3365</v>
      </c>
      <c r="F355" s="35" t="s">
        <v>488</v>
      </c>
      <c r="G355" s="35" t="s">
        <v>294</v>
      </c>
      <c r="H355" s="35" t="s">
        <v>227</v>
      </c>
      <c r="I355" s="35" t="s">
        <v>310</v>
      </c>
      <c r="J355" s="42">
        <v>44013</v>
      </c>
      <c r="L355" s="42">
        <v>44813</v>
      </c>
      <c r="M355" s="41">
        <v>2037</v>
      </c>
      <c r="N355" s="40" t="s">
        <v>212</v>
      </c>
      <c r="O355" s="41">
        <v>2022</v>
      </c>
      <c r="P355" s="41">
        <v>2022</v>
      </c>
      <c r="Q355" s="41">
        <v>2020</v>
      </c>
      <c r="R355" s="40" t="s">
        <v>4017</v>
      </c>
      <c r="U355" s="35" t="s">
        <v>212</v>
      </c>
      <c r="V355" s="35" t="s">
        <v>4079</v>
      </c>
      <c r="W355" s="35" t="s">
        <v>212</v>
      </c>
      <c r="X355" s="35" t="s">
        <v>4584</v>
      </c>
    </row>
    <row r="356" spans="1:24" x14ac:dyDescent="0.2">
      <c r="A356" s="35" t="s">
        <v>3364</v>
      </c>
      <c r="B356" s="36">
        <v>79149</v>
      </c>
      <c r="C356" s="37">
        <v>1</v>
      </c>
      <c r="D356" s="35" t="s">
        <v>3363</v>
      </c>
      <c r="E356" s="35" t="s">
        <v>3362</v>
      </c>
      <c r="F356" s="35" t="s">
        <v>2254</v>
      </c>
      <c r="G356" s="35" t="s">
        <v>228</v>
      </c>
      <c r="H356" s="35" t="s">
        <v>227</v>
      </c>
      <c r="I356" s="35" t="s">
        <v>4583</v>
      </c>
      <c r="J356" s="42">
        <v>44307</v>
      </c>
      <c r="L356" s="42">
        <v>45026</v>
      </c>
      <c r="M356" s="41">
        <v>2038</v>
      </c>
      <c r="N356" s="40" t="s">
        <v>212</v>
      </c>
      <c r="O356" s="41">
        <v>2023</v>
      </c>
      <c r="P356" s="41">
        <v>2022</v>
      </c>
      <c r="Q356" s="41"/>
      <c r="R356" s="40" t="s">
        <v>212</v>
      </c>
      <c r="S356" s="35" t="s">
        <v>4582</v>
      </c>
      <c r="T356" s="35" t="s">
        <v>4581</v>
      </c>
      <c r="U356" s="35" t="s">
        <v>4017</v>
      </c>
      <c r="W356" s="35" t="s">
        <v>4017</v>
      </c>
    </row>
    <row r="357" spans="1:24" x14ac:dyDescent="0.2">
      <c r="A357" s="35" t="s">
        <v>3364</v>
      </c>
      <c r="B357" s="36">
        <v>79460</v>
      </c>
      <c r="C357" s="37">
        <v>0.7</v>
      </c>
      <c r="D357" s="35" t="s">
        <v>494</v>
      </c>
      <c r="E357" s="35" t="s">
        <v>493</v>
      </c>
      <c r="F357" s="35" t="s">
        <v>482</v>
      </c>
      <c r="G357" s="35" t="s">
        <v>262</v>
      </c>
      <c r="H357" s="35" t="s">
        <v>227</v>
      </c>
      <c r="I357" s="35" t="s">
        <v>481</v>
      </c>
      <c r="J357" s="42">
        <v>43922</v>
      </c>
      <c r="L357" s="42">
        <v>44522</v>
      </c>
      <c r="M357" s="41">
        <v>2036</v>
      </c>
      <c r="N357" s="40" t="s">
        <v>212</v>
      </c>
      <c r="O357" s="41">
        <v>2021</v>
      </c>
      <c r="P357" s="41">
        <v>2021</v>
      </c>
      <c r="Q357" s="41">
        <v>2021</v>
      </c>
      <c r="R357" s="40" t="s">
        <v>212</v>
      </c>
      <c r="U357" s="35" t="s">
        <v>212</v>
      </c>
      <c r="V357" s="35" t="s">
        <v>4069</v>
      </c>
      <c r="W357" s="35" t="s">
        <v>4017</v>
      </c>
    </row>
    <row r="358" spans="1:24" x14ac:dyDescent="0.2">
      <c r="A358" s="35" t="s">
        <v>3364</v>
      </c>
      <c r="B358" s="36">
        <v>79489</v>
      </c>
      <c r="C358" s="37">
        <v>0.32429999999999998</v>
      </c>
      <c r="D358" s="35" t="s">
        <v>1241</v>
      </c>
      <c r="E358" s="35" t="s">
        <v>1240</v>
      </c>
      <c r="F358" s="35" t="s">
        <v>488</v>
      </c>
      <c r="G358" s="35" t="s">
        <v>294</v>
      </c>
      <c r="H358" s="35" t="s">
        <v>227</v>
      </c>
      <c r="I358" s="35" t="s">
        <v>310</v>
      </c>
      <c r="J358" s="42">
        <v>44054</v>
      </c>
      <c r="L358" s="42">
        <v>44839</v>
      </c>
      <c r="M358" s="41">
        <v>2037</v>
      </c>
      <c r="N358" s="40" t="s">
        <v>212</v>
      </c>
      <c r="O358" s="41">
        <v>2022</v>
      </c>
      <c r="P358" s="41">
        <v>2022</v>
      </c>
      <c r="Q358" s="41">
        <v>2022</v>
      </c>
      <c r="R358" s="40" t="s">
        <v>212</v>
      </c>
      <c r="U358" s="35" t="s">
        <v>4017</v>
      </c>
      <c r="W358" s="35" t="s">
        <v>4017</v>
      </c>
    </row>
    <row r="359" spans="1:24" x14ac:dyDescent="0.2">
      <c r="A359" s="35" t="s">
        <v>3364</v>
      </c>
      <c r="B359" s="36">
        <v>78667</v>
      </c>
      <c r="C359" s="37">
        <v>0.54649999999999999</v>
      </c>
      <c r="D359" s="35" t="s">
        <v>3359</v>
      </c>
      <c r="E359" s="35" t="s">
        <v>3358</v>
      </c>
      <c r="F359" s="35" t="s">
        <v>411</v>
      </c>
      <c r="G359" s="35" t="s">
        <v>262</v>
      </c>
      <c r="H359" s="35" t="s">
        <v>227</v>
      </c>
      <c r="I359" s="35" t="s">
        <v>285</v>
      </c>
      <c r="J359" s="42">
        <v>44175</v>
      </c>
      <c r="M359" s="41">
        <v>2038</v>
      </c>
      <c r="N359" s="40" t="s">
        <v>212</v>
      </c>
      <c r="O359" s="41"/>
      <c r="P359" s="41">
        <v>2022</v>
      </c>
      <c r="Q359" s="41"/>
      <c r="R359" s="40" t="s">
        <v>212</v>
      </c>
      <c r="S359" s="35" t="s">
        <v>4572</v>
      </c>
      <c r="T359" s="35" t="s">
        <v>4571</v>
      </c>
      <c r="U359" s="35" t="s">
        <v>4017</v>
      </c>
      <c r="W359" s="35" t="s">
        <v>4017</v>
      </c>
    </row>
    <row r="360" spans="1:24" x14ac:dyDescent="0.2">
      <c r="A360" s="35" t="s">
        <v>3353</v>
      </c>
      <c r="B360" s="36">
        <v>80507</v>
      </c>
      <c r="C360" s="37">
        <v>0.92</v>
      </c>
      <c r="D360" s="35" t="s">
        <v>3357</v>
      </c>
      <c r="E360" s="35" t="s">
        <v>3356</v>
      </c>
      <c r="F360" s="35" t="s">
        <v>3341</v>
      </c>
      <c r="G360" s="35" t="s">
        <v>294</v>
      </c>
      <c r="H360" s="35" t="s">
        <v>227</v>
      </c>
      <c r="I360" s="35" t="s">
        <v>248</v>
      </c>
      <c r="J360" s="42">
        <v>44593</v>
      </c>
      <c r="M360" s="41">
        <v>2039</v>
      </c>
      <c r="N360" s="40" t="s">
        <v>212</v>
      </c>
      <c r="O360" s="41"/>
      <c r="P360" s="41">
        <v>2023</v>
      </c>
      <c r="Q360" s="41">
        <v>2022</v>
      </c>
      <c r="R360" s="40" t="s">
        <v>212</v>
      </c>
      <c r="S360" s="35" t="s">
        <v>4580</v>
      </c>
      <c r="T360" s="35" t="s">
        <v>4579</v>
      </c>
      <c r="U360" s="35" t="s">
        <v>4017</v>
      </c>
      <c r="W360" s="35" t="s">
        <v>4017</v>
      </c>
    </row>
    <row r="361" spans="1:24" x14ac:dyDescent="0.2">
      <c r="A361" s="35" t="s">
        <v>3353</v>
      </c>
      <c r="B361" s="36">
        <v>80097</v>
      </c>
      <c r="C361" s="37">
        <v>0.28100000000000003</v>
      </c>
      <c r="D361" s="35" t="s">
        <v>478</v>
      </c>
      <c r="E361" s="35" t="s">
        <v>477</v>
      </c>
      <c r="F361" s="35" t="s">
        <v>424</v>
      </c>
      <c r="G361" s="35" t="s">
        <v>281</v>
      </c>
      <c r="H361" s="35" t="s">
        <v>227</v>
      </c>
      <c r="I361" s="35" t="s">
        <v>423</v>
      </c>
      <c r="J361" s="42">
        <v>44376</v>
      </c>
      <c r="M361" s="41">
        <v>2038</v>
      </c>
      <c r="N361" s="40" t="s">
        <v>212</v>
      </c>
      <c r="O361" s="41"/>
      <c r="P361" s="41">
        <v>2020</v>
      </c>
      <c r="Q361" s="41">
        <v>2020</v>
      </c>
      <c r="R361" s="40" t="s">
        <v>4017</v>
      </c>
      <c r="U361" s="35" t="s">
        <v>4017</v>
      </c>
      <c r="W361" s="35" t="s">
        <v>4017</v>
      </c>
    </row>
    <row r="362" spans="1:24" x14ac:dyDescent="0.2">
      <c r="A362" s="35" t="s">
        <v>3353</v>
      </c>
      <c r="B362" s="36">
        <v>79721</v>
      </c>
      <c r="C362" s="37">
        <v>1</v>
      </c>
      <c r="D362" s="35" t="s">
        <v>3355</v>
      </c>
      <c r="E362" s="35" t="s">
        <v>3354</v>
      </c>
      <c r="F362" s="35" t="s">
        <v>482</v>
      </c>
      <c r="G362" s="35" t="s">
        <v>262</v>
      </c>
      <c r="H362" s="35" t="s">
        <v>227</v>
      </c>
      <c r="I362" s="35" t="s">
        <v>481</v>
      </c>
      <c r="J362" s="42">
        <v>44056</v>
      </c>
      <c r="L362" s="42">
        <v>44609</v>
      </c>
      <c r="M362" s="41">
        <v>2036</v>
      </c>
      <c r="N362" s="40" t="s">
        <v>212</v>
      </c>
      <c r="O362" s="41">
        <v>2022</v>
      </c>
      <c r="P362" s="41">
        <v>2022</v>
      </c>
      <c r="Q362" s="41">
        <v>2022</v>
      </c>
      <c r="R362" s="40" t="s">
        <v>212</v>
      </c>
      <c r="U362" s="35" t="s">
        <v>212</v>
      </c>
      <c r="V362" s="35" t="s">
        <v>4308</v>
      </c>
      <c r="W362" s="35" t="s">
        <v>212</v>
      </c>
      <c r="X362" s="35" t="s">
        <v>4578</v>
      </c>
    </row>
    <row r="363" spans="1:24" x14ac:dyDescent="0.2">
      <c r="A363" s="35" t="s">
        <v>3353</v>
      </c>
      <c r="B363" s="36">
        <v>78647</v>
      </c>
      <c r="C363" s="37">
        <v>0.11749999999999999</v>
      </c>
      <c r="D363" s="35" t="s">
        <v>3361</v>
      </c>
      <c r="E363" s="35" t="s">
        <v>3360</v>
      </c>
      <c r="F363" s="35" t="s">
        <v>411</v>
      </c>
      <c r="G363" s="35" t="s">
        <v>262</v>
      </c>
      <c r="H363" s="35" t="s">
        <v>227</v>
      </c>
      <c r="I363" s="35" t="s">
        <v>285</v>
      </c>
      <c r="J363" s="42">
        <v>44158</v>
      </c>
      <c r="M363" s="41">
        <v>2038</v>
      </c>
      <c r="N363" s="40" t="s">
        <v>212</v>
      </c>
      <c r="O363" s="41"/>
      <c r="P363" s="41">
        <v>2022</v>
      </c>
      <c r="Q363" s="41"/>
      <c r="R363" s="40" t="s">
        <v>212</v>
      </c>
      <c r="S363" s="35" t="s">
        <v>4577</v>
      </c>
      <c r="T363" s="35" t="s">
        <v>4576</v>
      </c>
      <c r="U363" s="35" t="s">
        <v>212</v>
      </c>
      <c r="V363" s="35" t="s">
        <v>4059</v>
      </c>
      <c r="W363" s="35" t="s">
        <v>4017</v>
      </c>
    </row>
    <row r="364" spans="1:24" x14ac:dyDescent="0.2">
      <c r="A364" s="35" t="s">
        <v>3353</v>
      </c>
      <c r="B364" s="36">
        <v>79489</v>
      </c>
      <c r="C364" s="37">
        <v>0.45069999999999999</v>
      </c>
      <c r="D364" s="35" t="s">
        <v>1241</v>
      </c>
      <c r="E364" s="35" t="s">
        <v>1240</v>
      </c>
      <c r="F364" s="35" t="s">
        <v>488</v>
      </c>
      <c r="G364" s="35" t="s">
        <v>294</v>
      </c>
      <c r="H364" s="35" t="s">
        <v>227</v>
      </c>
      <c r="I364" s="35" t="s">
        <v>310</v>
      </c>
      <c r="J364" s="42">
        <v>44054</v>
      </c>
      <c r="L364" s="42">
        <v>44839</v>
      </c>
      <c r="M364" s="41">
        <v>2037</v>
      </c>
      <c r="N364" s="40" t="s">
        <v>212</v>
      </c>
      <c r="O364" s="41">
        <v>2022</v>
      </c>
      <c r="P364" s="41">
        <v>2022</v>
      </c>
      <c r="Q364" s="41">
        <v>2022</v>
      </c>
      <c r="R364" s="40" t="s">
        <v>212</v>
      </c>
      <c r="U364" s="35" t="s">
        <v>4017</v>
      </c>
      <c r="W364" s="35" t="s">
        <v>4017</v>
      </c>
    </row>
    <row r="365" spans="1:24" x14ac:dyDescent="0.2">
      <c r="A365" s="35" t="s">
        <v>3353</v>
      </c>
      <c r="B365" s="36">
        <v>80540</v>
      </c>
      <c r="C365" s="37">
        <v>1</v>
      </c>
      <c r="D365" s="35" t="s">
        <v>3352</v>
      </c>
      <c r="E365" s="35" t="s">
        <v>3351</v>
      </c>
      <c r="F365" s="35" t="s">
        <v>403</v>
      </c>
      <c r="G365" s="35" t="s">
        <v>294</v>
      </c>
      <c r="H365" s="35" t="s">
        <v>227</v>
      </c>
      <c r="I365" s="35" t="s">
        <v>4575</v>
      </c>
      <c r="J365" s="42">
        <v>44497</v>
      </c>
      <c r="M365" s="41">
        <v>2038</v>
      </c>
      <c r="N365" s="40" t="s">
        <v>212</v>
      </c>
      <c r="O365" s="41"/>
      <c r="P365" s="41">
        <v>2023</v>
      </c>
      <c r="Q365" s="41"/>
      <c r="R365" s="40" t="s">
        <v>212</v>
      </c>
      <c r="S365" s="35" t="s">
        <v>4574</v>
      </c>
      <c r="T365" s="35" t="s">
        <v>4573</v>
      </c>
      <c r="U365" s="35" t="s">
        <v>212</v>
      </c>
      <c r="W365" s="35" t="s">
        <v>4017</v>
      </c>
    </row>
    <row r="366" spans="1:24" x14ac:dyDescent="0.2">
      <c r="A366" s="35" t="s">
        <v>3353</v>
      </c>
      <c r="B366" s="36">
        <v>78667</v>
      </c>
      <c r="C366" s="37">
        <v>0.45350000000000001</v>
      </c>
      <c r="D366" s="35" t="s">
        <v>3359</v>
      </c>
      <c r="E366" s="35" t="s">
        <v>3358</v>
      </c>
      <c r="F366" s="35" t="s">
        <v>411</v>
      </c>
      <c r="G366" s="35" t="s">
        <v>262</v>
      </c>
      <c r="H366" s="35" t="s">
        <v>227</v>
      </c>
      <c r="I366" s="35" t="s">
        <v>285</v>
      </c>
      <c r="J366" s="42">
        <v>44175</v>
      </c>
      <c r="M366" s="41">
        <v>2038</v>
      </c>
      <c r="N366" s="40" t="s">
        <v>212</v>
      </c>
      <c r="O366" s="41"/>
      <c r="P366" s="41">
        <v>2022</v>
      </c>
      <c r="Q366" s="41"/>
      <c r="R366" s="40" t="s">
        <v>212</v>
      </c>
      <c r="S366" s="35" t="s">
        <v>4572</v>
      </c>
      <c r="T366" s="35" t="s">
        <v>4571</v>
      </c>
      <c r="U366" s="35" t="s">
        <v>4017</v>
      </c>
      <c r="W366" s="35" t="s">
        <v>4017</v>
      </c>
    </row>
    <row r="367" spans="1:24" x14ac:dyDescent="0.2">
      <c r="A367" s="35" t="s">
        <v>3353</v>
      </c>
      <c r="B367" s="36">
        <v>79785</v>
      </c>
      <c r="C367" s="37">
        <v>0.875</v>
      </c>
      <c r="D367" s="35" t="s">
        <v>1244</v>
      </c>
      <c r="E367" s="35" t="s">
        <v>1243</v>
      </c>
      <c r="F367" s="35" t="s">
        <v>1242</v>
      </c>
      <c r="G367" s="35" t="s">
        <v>228</v>
      </c>
      <c r="H367" s="35" t="s">
        <v>227</v>
      </c>
      <c r="I367" s="35" t="s">
        <v>226</v>
      </c>
      <c r="J367" s="42">
        <v>44187</v>
      </c>
      <c r="L367" s="42">
        <v>45139</v>
      </c>
      <c r="M367" s="41">
        <v>2038</v>
      </c>
      <c r="N367" s="40" t="s">
        <v>212</v>
      </c>
      <c r="O367" s="41">
        <v>2023</v>
      </c>
      <c r="P367" s="41">
        <v>2022</v>
      </c>
      <c r="Q367" s="41">
        <v>2022</v>
      </c>
      <c r="R367" s="40" t="s">
        <v>212</v>
      </c>
      <c r="S367" s="35" t="s">
        <v>4289</v>
      </c>
      <c r="T367" s="35" t="s">
        <v>4288</v>
      </c>
      <c r="U367" s="35" t="s">
        <v>4017</v>
      </c>
      <c r="W367" s="35" t="s">
        <v>4017</v>
      </c>
    </row>
    <row r="368" spans="1:24" x14ac:dyDescent="0.2">
      <c r="A368" s="35" t="s">
        <v>3340</v>
      </c>
      <c r="B368" s="36">
        <v>80977</v>
      </c>
      <c r="C368" s="37">
        <v>1</v>
      </c>
      <c r="D368" s="35" t="s">
        <v>3350</v>
      </c>
      <c r="E368" s="35" t="s">
        <v>3349</v>
      </c>
      <c r="F368" s="35" t="s">
        <v>799</v>
      </c>
      <c r="G368" s="35" t="s">
        <v>228</v>
      </c>
      <c r="H368" s="35" t="s">
        <v>227</v>
      </c>
      <c r="I368" s="35" t="s">
        <v>481</v>
      </c>
      <c r="J368" s="42">
        <v>44679</v>
      </c>
      <c r="M368" s="41">
        <v>2039</v>
      </c>
      <c r="N368" s="40" t="s">
        <v>212</v>
      </c>
      <c r="O368" s="41"/>
      <c r="P368" s="41">
        <v>2023</v>
      </c>
      <c r="Q368" s="41"/>
      <c r="R368" s="40" t="s">
        <v>212</v>
      </c>
      <c r="S368" s="35" t="s">
        <v>4570</v>
      </c>
      <c r="T368" s="35" t="s">
        <v>4569</v>
      </c>
      <c r="U368" s="35" t="s">
        <v>4017</v>
      </c>
      <c r="W368" s="35" t="s">
        <v>4017</v>
      </c>
    </row>
    <row r="369" spans="1:24" x14ac:dyDescent="0.2">
      <c r="A369" s="35" t="s">
        <v>3340</v>
      </c>
      <c r="B369" s="36">
        <v>81307</v>
      </c>
      <c r="C369" s="37">
        <v>1</v>
      </c>
      <c r="D369" s="35" t="s">
        <v>3348</v>
      </c>
      <c r="E369" s="35" t="s">
        <v>3347</v>
      </c>
      <c r="F369" s="35" t="s">
        <v>3346</v>
      </c>
      <c r="G369" s="35" t="s">
        <v>262</v>
      </c>
      <c r="H369" s="35" t="s">
        <v>227</v>
      </c>
      <c r="I369" s="35" t="s">
        <v>481</v>
      </c>
      <c r="J369" s="42">
        <v>44917</v>
      </c>
      <c r="M369" s="41">
        <v>2039</v>
      </c>
      <c r="N369" s="40" t="s">
        <v>212</v>
      </c>
      <c r="O369" s="41"/>
      <c r="P369" s="41">
        <v>2022</v>
      </c>
      <c r="Q369" s="41">
        <v>2022</v>
      </c>
      <c r="R369" s="40" t="s">
        <v>212</v>
      </c>
      <c r="S369" s="35" t="s">
        <v>4568</v>
      </c>
      <c r="T369" s="35" t="s">
        <v>4567</v>
      </c>
      <c r="U369" s="35" t="s">
        <v>212</v>
      </c>
      <c r="V369" s="35" t="s">
        <v>4204</v>
      </c>
      <c r="W369" s="35" t="s">
        <v>212</v>
      </c>
      <c r="X369" s="35" t="s">
        <v>4566</v>
      </c>
    </row>
    <row r="370" spans="1:24" x14ac:dyDescent="0.2">
      <c r="A370" s="35" t="s">
        <v>3340</v>
      </c>
      <c r="B370" s="36">
        <v>80882</v>
      </c>
      <c r="C370" s="37">
        <v>0.65500000000000003</v>
      </c>
      <c r="D370" s="35" t="s">
        <v>1077</v>
      </c>
      <c r="E370" s="35" t="s">
        <v>1076</v>
      </c>
      <c r="F370" s="35" t="s">
        <v>1075</v>
      </c>
      <c r="G370" s="35" t="s">
        <v>228</v>
      </c>
      <c r="H370" s="35" t="s">
        <v>227</v>
      </c>
      <c r="I370" s="35" t="s">
        <v>226</v>
      </c>
      <c r="J370" s="42">
        <v>44883</v>
      </c>
      <c r="M370" s="41">
        <v>2040</v>
      </c>
      <c r="N370" s="40" t="s">
        <v>212</v>
      </c>
      <c r="O370" s="41"/>
      <c r="P370" s="41">
        <v>2024</v>
      </c>
      <c r="Q370" s="41"/>
      <c r="R370" s="40" t="s">
        <v>212</v>
      </c>
      <c r="S370" s="35" t="s">
        <v>4121</v>
      </c>
      <c r="T370" s="35" t="s">
        <v>4120</v>
      </c>
      <c r="U370" s="35" t="s">
        <v>212</v>
      </c>
      <c r="V370" s="35" t="s">
        <v>4079</v>
      </c>
      <c r="W370" s="35" t="s">
        <v>212</v>
      </c>
      <c r="X370" s="35" t="s">
        <v>4119</v>
      </c>
    </row>
    <row r="371" spans="1:24" x14ac:dyDescent="0.2">
      <c r="A371" s="35" t="s">
        <v>3340</v>
      </c>
      <c r="B371" s="36">
        <v>80856</v>
      </c>
      <c r="C371" s="37">
        <v>1</v>
      </c>
      <c r="D371" s="35" t="s">
        <v>3345</v>
      </c>
      <c r="E371" s="35" t="s">
        <v>3344</v>
      </c>
      <c r="F371" s="35" t="s">
        <v>2378</v>
      </c>
      <c r="G371" s="35" t="s">
        <v>286</v>
      </c>
      <c r="H371" s="35" t="s">
        <v>227</v>
      </c>
      <c r="I371" s="35" t="s">
        <v>2377</v>
      </c>
      <c r="J371" s="42">
        <v>44593</v>
      </c>
      <c r="M371" s="41">
        <v>2038</v>
      </c>
      <c r="N371" s="40" t="s">
        <v>212</v>
      </c>
      <c r="O371" s="41"/>
      <c r="P371" s="41">
        <v>2023</v>
      </c>
      <c r="Q371" s="41"/>
      <c r="R371" s="40" t="s">
        <v>212</v>
      </c>
      <c r="S371" s="35" t="s">
        <v>4565</v>
      </c>
      <c r="T371" s="35" t="s">
        <v>4564</v>
      </c>
      <c r="U371" s="35" t="s">
        <v>212</v>
      </c>
      <c r="W371" s="35" t="s">
        <v>4017</v>
      </c>
    </row>
    <row r="372" spans="1:24" x14ac:dyDescent="0.2">
      <c r="A372" s="35" t="s">
        <v>3340</v>
      </c>
      <c r="B372" s="36">
        <v>81220</v>
      </c>
      <c r="C372" s="37">
        <v>1</v>
      </c>
      <c r="D372" s="35" t="s">
        <v>3343</v>
      </c>
      <c r="E372" s="35" t="s">
        <v>3342</v>
      </c>
      <c r="F372" s="35" t="s">
        <v>3341</v>
      </c>
      <c r="G372" s="35" t="s">
        <v>294</v>
      </c>
      <c r="H372" s="35" t="s">
        <v>227</v>
      </c>
      <c r="I372" s="35" t="s">
        <v>248</v>
      </c>
      <c r="J372" s="42">
        <v>44901</v>
      </c>
      <c r="M372" s="41">
        <v>2039</v>
      </c>
      <c r="N372" s="40" t="s">
        <v>212</v>
      </c>
      <c r="O372" s="41"/>
      <c r="P372" s="41">
        <v>2024</v>
      </c>
      <c r="Q372" s="41">
        <v>2022</v>
      </c>
      <c r="R372" s="40" t="s">
        <v>212</v>
      </c>
      <c r="S372" s="35" t="s">
        <v>4563</v>
      </c>
      <c r="T372" s="35" t="s">
        <v>4562</v>
      </c>
      <c r="U372" s="35" t="s">
        <v>212</v>
      </c>
      <c r="V372" s="35" t="s">
        <v>4308</v>
      </c>
      <c r="W372" s="35" t="s">
        <v>4017</v>
      </c>
    </row>
    <row r="373" spans="1:24" x14ac:dyDescent="0.2">
      <c r="A373" s="35" t="s">
        <v>3340</v>
      </c>
      <c r="B373" s="36">
        <v>81172</v>
      </c>
      <c r="C373" s="37">
        <v>1</v>
      </c>
      <c r="D373" s="35" t="s">
        <v>3339</v>
      </c>
      <c r="E373" s="35" t="s">
        <v>3338</v>
      </c>
      <c r="F373" s="35" t="s">
        <v>1607</v>
      </c>
      <c r="G373" s="35" t="s">
        <v>286</v>
      </c>
      <c r="H373" s="35" t="s">
        <v>227</v>
      </c>
      <c r="I373" s="35" t="s">
        <v>261</v>
      </c>
      <c r="J373" s="42">
        <v>44917</v>
      </c>
      <c r="L373" s="42">
        <v>44917</v>
      </c>
      <c r="M373" s="41">
        <v>2040</v>
      </c>
      <c r="N373" s="40" t="s">
        <v>212</v>
      </c>
      <c r="O373" s="41">
        <v>2022</v>
      </c>
      <c r="P373" s="41">
        <v>2022</v>
      </c>
      <c r="Q373" s="41">
        <v>2022</v>
      </c>
      <c r="R373" s="40" t="s">
        <v>212</v>
      </c>
      <c r="U373" s="35" t="s">
        <v>212</v>
      </c>
      <c r="V373" s="35" t="s">
        <v>4039</v>
      </c>
      <c r="W373" s="35" t="s">
        <v>212</v>
      </c>
      <c r="X373" s="35" t="s">
        <v>4561</v>
      </c>
    </row>
    <row r="374" spans="1:24" x14ac:dyDescent="0.2">
      <c r="A374" s="35" t="s">
        <v>3337</v>
      </c>
      <c r="B374" s="36">
        <v>62671</v>
      </c>
      <c r="C374" s="37">
        <v>0.65260099999999999</v>
      </c>
      <c r="D374" s="35" t="s">
        <v>3333</v>
      </c>
      <c r="E374" s="35" t="s">
        <v>3332</v>
      </c>
      <c r="F374" s="35" t="s">
        <v>3331</v>
      </c>
      <c r="G374" s="35" t="s">
        <v>215</v>
      </c>
      <c r="H374" s="35" t="s">
        <v>214</v>
      </c>
      <c r="I374" s="35" t="s">
        <v>133</v>
      </c>
      <c r="J374" s="42">
        <v>38200</v>
      </c>
      <c r="K374" s="42">
        <v>45199</v>
      </c>
      <c r="L374" s="42">
        <v>39008</v>
      </c>
      <c r="M374" s="41">
        <v>2021</v>
      </c>
      <c r="N374" s="40" t="s">
        <v>212</v>
      </c>
      <c r="O374" s="41">
        <v>2006</v>
      </c>
      <c r="P374" s="41"/>
      <c r="Q374" s="41">
        <v>2018</v>
      </c>
      <c r="R374" s="40" t="s">
        <v>4017</v>
      </c>
      <c r="U374" s="35" t="s">
        <v>4017</v>
      </c>
      <c r="W374" s="35" t="s">
        <v>212</v>
      </c>
      <c r="X374" s="35" t="s">
        <v>4560</v>
      </c>
    </row>
    <row r="375" spans="1:24" x14ac:dyDescent="0.2">
      <c r="A375" s="35" t="s">
        <v>3337</v>
      </c>
      <c r="B375" s="36">
        <v>62651</v>
      </c>
      <c r="C375" s="37">
        <v>1</v>
      </c>
      <c r="D375" s="35" t="s">
        <v>3336</v>
      </c>
      <c r="E375" s="35" t="s">
        <v>3335</v>
      </c>
      <c r="F375" s="35" t="s">
        <v>3334</v>
      </c>
      <c r="G375" s="35" t="s">
        <v>469</v>
      </c>
      <c r="H375" s="35" t="s">
        <v>214</v>
      </c>
      <c r="I375" s="35" t="s">
        <v>465</v>
      </c>
      <c r="J375" s="42">
        <v>38075</v>
      </c>
      <c r="L375" s="42">
        <v>38351</v>
      </c>
      <c r="M375" s="41">
        <v>2019</v>
      </c>
      <c r="N375" s="40" t="s">
        <v>4017</v>
      </c>
      <c r="O375" s="41"/>
      <c r="P375" s="41"/>
      <c r="Q375" s="41"/>
      <c r="R375" s="40" t="s">
        <v>4017</v>
      </c>
      <c r="U375" s="35" t="s">
        <v>4017</v>
      </c>
      <c r="W375" s="35" t="s">
        <v>4017</v>
      </c>
    </row>
    <row r="376" spans="1:24" x14ac:dyDescent="0.2">
      <c r="A376" s="35" t="s">
        <v>3327</v>
      </c>
      <c r="B376" s="36">
        <v>62726</v>
      </c>
      <c r="C376" s="37">
        <v>1</v>
      </c>
      <c r="D376" s="35" t="s">
        <v>3330</v>
      </c>
      <c r="E376" s="35" t="s">
        <v>3329</v>
      </c>
      <c r="F376" s="35" t="s">
        <v>3328</v>
      </c>
      <c r="G376" s="35" t="s">
        <v>469</v>
      </c>
      <c r="H376" s="35" t="s">
        <v>214</v>
      </c>
      <c r="I376" s="35" t="s">
        <v>465</v>
      </c>
      <c r="J376" s="42">
        <v>38330</v>
      </c>
      <c r="K376" s="42">
        <v>44587</v>
      </c>
      <c r="L376" s="42">
        <v>38822</v>
      </c>
      <c r="M376" s="41">
        <v>2020</v>
      </c>
      <c r="N376" s="40" t="s">
        <v>212</v>
      </c>
      <c r="O376" s="41">
        <v>2005</v>
      </c>
      <c r="P376" s="41"/>
      <c r="Q376" s="41">
        <v>2018</v>
      </c>
      <c r="R376" s="40" t="s">
        <v>4017</v>
      </c>
      <c r="U376" s="35" t="s">
        <v>4017</v>
      </c>
      <c r="W376" s="35" t="s">
        <v>4017</v>
      </c>
    </row>
    <row r="377" spans="1:24" x14ac:dyDescent="0.2">
      <c r="A377" s="35" t="s">
        <v>3327</v>
      </c>
      <c r="B377" s="36">
        <v>62671</v>
      </c>
      <c r="C377" s="37">
        <v>0.34739999999999999</v>
      </c>
      <c r="D377" s="35" t="s">
        <v>3333</v>
      </c>
      <c r="E377" s="35" t="s">
        <v>3332</v>
      </c>
      <c r="F377" s="35" t="s">
        <v>3331</v>
      </c>
      <c r="G377" s="35" t="s">
        <v>215</v>
      </c>
      <c r="H377" s="35" t="s">
        <v>214</v>
      </c>
      <c r="I377" s="35" t="s">
        <v>133</v>
      </c>
      <c r="J377" s="42">
        <v>38200</v>
      </c>
      <c r="K377" s="42">
        <v>45199</v>
      </c>
      <c r="L377" s="42">
        <v>39008</v>
      </c>
      <c r="M377" s="41">
        <v>2021</v>
      </c>
      <c r="N377" s="40" t="s">
        <v>212</v>
      </c>
      <c r="O377" s="41">
        <v>2006</v>
      </c>
      <c r="P377" s="41"/>
      <c r="Q377" s="41">
        <v>2018</v>
      </c>
      <c r="R377" s="40" t="s">
        <v>4017</v>
      </c>
      <c r="U377" s="35" t="s">
        <v>4017</v>
      </c>
      <c r="W377" s="35" t="s">
        <v>212</v>
      </c>
      <c r="X377" s="35" t="s">
        <v>4560</v>
      </c>
    </row>
    <row r="378" spans="1:24" x14ac:dyDescent="0.2">
      <c r="A378" s="35" t="s">
        <v>3327</v>
      </c>
      <c r="B378" s="36">
        <v>62715</v>
      </c>
      <c r="C378" s="37">
        <v>1</v>
      </c>
      <c r="D378" s="35" t="s">
        <v>3326</v>
      </c>
      <c r="E378" s="35" t="s">
        <v>3325</v>
      </c>
      <c r="F378" s="35" t="s">
        <v>216</v>
      </c>
      <c r="G378" s="35" t="s">
        <v>215</v>
      </c>
      <c r="H378" s="35" t="s">
        <v>214</v>
      </c>
      <c r="I378" s="35" t="s">
        <v>52</v>
      </c>
      <c r="J378" s="42">
        <v>38560</v>
      </c>
      <c r="K378" s="42">
        <v>45107</v>
      </c>
      <c r="L378" s="42">
        <v>39043</v>
      </c>
      <c r="M378" s="41">
        <v>2021</v>
      </c>
      <c r="N378" s="40" t="s">
        <v>212</v>
      </c>
      <c r="O378" s="41">
        <v>2006</v>
      </c>
      <c r="P378" s="41"/>
      <c r="Q378" s="41">
        <v>2022</v>
      </c>
      <c r="R378" s="40" t="s">
        <v>4017</v>
      </c>
      <c r="U378" s="35" t="s">
        <v>4017</v>
      </c>
      <c r="W378" s="35" t="s">
        <v>4017</v>
      </c>
    </row>
    <row r="379" spans="1:24" x14ac:dyDescent="0.2">
      <c r="A379" s="35" t="s">
        <v>3321</v>
      </c>
      <c r="B379" s="36">
        <v>66705</v>
      </c>
      <c r="C379" s="37">
        <v>1</v>
      </c>
      <c r="D379" s="35" t="s">
        <v>3324</v>
      </c>
      <c r="E379" s="35" t="s">
        <v>3323</v>
      </c>
      <c r="F379" s="35" t="s">
        <v>3322</v>
      </c>
      <c r="G379" s="35" t="s">
        <v>638</v>
      </c>
      <c r="H379" s="35" t="s">
        <v>214</v>
      </c>
      <c r="I379" s="35" t="s">
        <v>133</v>
      </c>
      <c r="J379" s="42">
        <v>43069</v>
      </c>
      <c r="L379" s="42">
        <v>43069</v>
      </c>
      <c r="M379" s="41">
        <v>2032</v>
      </c>
      <c r="N379" s="40" t="s">
        <v>212</v>
      </c>
      <c r="O379" s="41">
        <v>2017</v>
      </c>
      <c r="P379" s="41"/>
      <c r="Q379" s="41">
        <v>2018</v>
      </c>
      <c r="R379" s="40" t="s">
        <v>4017</v>
      </c>
      <c r="U379" s="35" t="s">
        <v>4017</v>
      </c>
      <c r="W379" s="35" t="s">
        <v>4017</v>
      </c>
    </row>
    <row r="380" spans="1:24" x14ac:dyDescent="0.2">
      <c r="A380" s="35" t="s">
        <v>3321</v>
      </c>
      <c r="B380" s="36">
        <v>67763</v>
      </c>
      <c r="C380" s="37">
        <v>1</v>
      </c>
      <c r="D380" s="35" t="s">
        <v>3320</v>
      </c>
      <c r="E380" s="35" t="s">
        <v>3319</v>
      </c>
      <c r="F380" s="35" t="s">
        <v>1233</v>
      </c>
      <c r="G380" s="35" t="s">
        <v>638</v>
      </c>
      <c r="H380" s="35" t="s">
        <v>214</v>
      </c>
      <c r="I380" s="35" t="s">
        <v>133</v>
      </c>
      <c r="J380" s="42">
        <v>42928</v>
      </c>
      <c r="L380" s="42">
        <v>43800</v>
      </c>
      <c r="M380" s="41">
        <v>2034</v>
      </c>
      <c r="N380" s="40" t="s">
        <v>212</v>
      </c>
      <c r="O380" s="41">
        <v>2017</v>
      </c>
      <c r="P380" s="41"/>
      <c r="Q380" s="41">
        <v>2018</v>
      </c>
      <c r="R380" s="40" t="s">
        <v>4017</v>
      </c>
      <c r="U380" s="35" t="s">
        <v>4017</v>
      </c>
      <c r="W380" s="35" t="s">
        <v>4017</v>
      </c>
    </row>
    <row r="381" spans="1:24" x14ac:dyDescent="0.2">
      <c r="A381" s="35" t="s">
        <v>134</v>
      </c>
      <c r="B381" s="36">
        <v>79724</v>
      </c>
      <c r="C381" s="37">
        <v>1</v>
      </c>
      <c r="D381" s="35" t="s">
        <v>3318</v>
      </c>
      <c r="E381" s="35" t="s">
        <v>3317</v>
      </c>
      <c r="F381" s="35" t="s">
        <v>160</v>
      </c>
      <c r="G381" s="35" t="s">
        <v>215</v>
      </c>
      <c r="H381" s="35" t="s">
        <v>214</v>
      </c>
      <c r="I381" s="35" t="s">
        <v>161</v>
      </c>
      <c r="J381" s="42">
        <v>44482</v>
      </c>
      <c r="L381" s="42">
        <v>45013</v>
      </c>
      <c r="M381" s="41">
        <v>2038</v>
      </c>
      <c r="N381" s="40" t="s">
        <v>212</v>
      </c>
      <c r="O381" s="41">
        <v>2022</v>
      </c>
      <c r="P381" s="41">
        <v>2022</v>
      </c>
      <c r="Q381" s="41">
        <v>2022</v>
      </c>
      <c r="R381" s="40" t="s">
        <v>212</v>
      </c>
      <c r="S381" s="35" t="s">
        <v>4559</v>
      </c>
      <c r="T381" s="35" t="s">
        <v>4558</v>
      </c>
      <c r="U381" s="35" t="s">
        <v>4017</v>
      </c>
      <c r="W381" s="35" t="s">
        <v>4017</v>
      </c>
    </row>
    <row r="382" spans="1:24" x14ac:dyDescent="0.2">
      <c r="A382" s="35" t="s">
        <v>134</v>
      </c>
      <c r="B382" s="36">
        <v>67200</v>
      </c>
      <c r="C382" s="37">
        <v>1</v>
      </c>
      <c r="D382" s="35" t="s">
        <v>137</v>
      </c>
      <c r="E382" s="35" t="s">
        <v>138</v>
      </c>
      <c r="F382" s="35" t="s">
        <v>132</v>
      </c>
      <c r="G382" s="35" t="s">
        <v>461</v>
      </c>
      <c r="H382" s="35" t="s">
        <v>214</v>
      </c>
      <c r="I382" s="35" t="s">
        <v>133</v>
      </c>
      <c r="J382" s="42">
        <v>43171</v>
      </c>
      <c r="L382" s="42">
        <v>43405</v>
      </c>
      <c r="M382" s="41">
        <v>2033</v>
      </c>
      <c r="N382" s="40" t="s">
        <v>212</v>
      </c>
      <c r="O382" s="41">
        <v>2018</v>
      </c>
      <c r="P382" s="41"/>
      <c r="Q382" s="41">
        <v>2019</v>
      </c>
      <c r="R382" s="40" t="s">
        <v>4017</v>
      </c>
      <c r="U382" s="35" t="s">
        <v>4017</v>
      </c>
      <c r="W382" s="35" t="s">
        <v>4017</v>
      </c>
    </row>
    <row r="383" spans="1:24" x14ac:dyDescent="0.2">
      <c r="A383" s="35" t="s">
        <v>134</v>
      </c>
      <c r="B383" s="36">
        <v>79698</v>
      </c>
      <c r="C383" s="37">
        <v>1</v>
      </c>
      <c r="D383" s="35" t="s">
        <v>3316</v>
      </c>
      <c r="E383" s="35" t="s">
        <v>3315</v>
      </c>
      <c r="F383" s="35" t="s">
        <v>167</v>
      </c>
      <c r="G383" s="35" t="s">
        <v>461</v>
      </c>
      <c r="H383" s="35" t="s">
        <v>214</v>
      </c>
      <c r="I383" s="35" t="s">
        <v>206</v>
      </c>
      <c r="J383" s="42">
        <v>44490</v>
      </c>
      <c r="L383" s="42">
        <v>44795</v>
      </c>
      <c r="M383" s="41">
        <v>2037</v>
      </c>
      <c r="N383" s="40" t="s">
        <v>212</v>
      </c>
      <c r="O383" s="41">
        <v>2022</v>
      </c>
      <c r="P383" s="41">
        <v>2021</v>
      </c>
      <c r="Q383" s="41">
        <v>2021</v>
      </c>
      <c r="R383" s="40" t="s">
        <v>212</v>
      </c>
      <c r="U383" s="35" t="s">
        <v>4017</v>
      </c>
      <c r="W383" s="35" t="s">
        <v>4017</v>
      </c>
    </row>
    <row r="384" spans="1:24" x14ac:dyDescent="0.2">
      <c r="A384" s="35" t="s">
        <v>134</v>
      </c>
      <c r="B384" s="36">
        <v>67914</v>
      </c>
      <c r="C384" s="37">
        <v>1</v>
      </c>
      <c r="D384" s="35" t="s">
        <v>155</v>
      </c>
      <c r="E384" s="35" t="s">
        <v>156</v>
      </c>
      <c r="F384" s="35" t="s">
        <v>157</v>
      </c>
      <c r="G384" s="35" t="s">
        <v>638</v>
      </c>
      <c r="H384" s="35" t="s">
        <v>214</v>
      </c>
      <c r="I384" s="35" t="s">
        <v>133</v>
      </c>
      <c r="J384" s="42">
        <v>43014</v>
      </c>
      <c r="L384" s="42">
        <v>43606</v>
      </c>
      <c r="M384" s="41">
        <v>2034</v>
      </c>
      <c r="N384" s="40" t="s">
        <v>212</v>
      </c>
      <c r="O384" s="41">
        <v>2019</v>
      </c>
      <c r="P384" s="41"/>
      <c r="Q384" s="41">
        <v>2019</v>
      </c>
      <c r="R384" s="40" t="s">
        <v>4017</v>
      </c>
      <c r="U384" s="35" t="s">
        <v>4017</v>
      </c>
      <c r="W384" s="35" t="s">
        <v>4017</v>
      </c>
    </row>
    <row r="385" spans="1:24" x14ac:dyDescent="0.2">
      <c r="A385" s="35" t="s">
        <v>134</v>
      </c>
      <c r="B385" s="36">
        <v>67198</v>
      </c>
      <c r="C385" s="37">
        <v>1</v>
      </c>
      <c r="D385" s="35" t="s">
        <v>130</v>
      </c>
      <c r="E385" s="35" t="s">
        <v>131</v>
      </c>
      <c r="F385" s="35" t="s">
        <v>132</v>
      </c>
      <c r="G385" s="35" t="s">
        <v>461</v>
      </c>
      <c r="H385" s="35" t="s">
        <v>214</v>
      </c>
      <c r="I385" s="35" t="s">
        <v>133</v>
      </c>
      <c r="J385" s="42">
        <v>43171</v>
      </c>
      <c r="L385" s="42">
        <v>43405</v>
      </c>
      <c r="M385" s="41">
        <v>2033</v>
      </c>
      <c r="N385" s="40" t="s">
        <v>212</v>
      </c>
      <c r="O385" s="41">
        <v>2018</v>
      </c>
      <c r="P385" s="41"/>
      <c r="Q385" s="41">
        <v>2019</v>
      </c>
      <c r="R385" s="40" t="s">
        <v>4017</v>
      </c>
      <c r="U385" s="35" t="s">
        <v>4017</v>
      </c>
      <c r="W385" s="35" t="s">
        <v>4017</v>
      </c>
    </row>
    <row r="386" spans="1:24" x14ac:dyDescent="0.2">
      <c r="A386" s="35" t="s">
        <v>134</v>
      </c>
      <c r="B386" s="36">
        <v>67991</v>
      </c>
      <c r="C386" s="37">
        <v>0.85119999999999996</v>
      </c>
      <c r="D386" s="35" t="s">
        <v>158</v>
      </c>
      <c r="E386" s="35" t="s">
        <v>159</v>
      </c>
      <c r="F386" s="35" t="s">
        <v>160</v>
      </c>
      <c r="G386" s="35" t="s">
        <v>215</v>
      </c>
      <c r="H386" s="35" t="s">
        <v>214</v>
      </c>
      <c r="I386" s="35" t="s">
        <v>161</v>
      </c>
      <c r="J386" s="42">
        <v>43767</v>
      </c>
      <c r="L386" s="42">
        <v>44319</v>
      </c>
      <c r="M386" s="41">
        <v>2036</v>
      </c>
      <c r="N386" s="40" t="s">
        <v>212</v>
      </c>
      <c r="O386" s="41">
        <v>2020</v>
      </c>
      <c r="P386" s="41"/>
      <c r="Q386" s="41">
        <v>2019</v>
      </c>
      <c r="R386" s="40" t="s">
        <v>212</v>
      </c>
      <c r="U386" s="35" t="s">
        <v>4017</v>
      </c>
      <c r="W386" s="35" t="s">
        <v>4017</v>
      </c>
    </row>
    <row r="387" spans="1:24" x14ac:dyDescent="0.2">
      <c r="A387" s="35" t="s">
        <v>134</v>
      </c>
      <c r="B387" s="36">
        <v>78489</v>
      </c>
      <c r="C387" s="37">
        <v>1</v>
      </c>
      <c r="D387" s="35" t="s">
        <v>165</v>
      </c>
      <c r="E387" s="35" t="s">
        <v>166</v>
      </c>
      <c r="F387" s="35" t="s">
        <v>167</v>
      </c>
      <c r="G387" s="35" t="s">
        <v>461</v>
      </c>
      <c r="H387" s="35" t="s">
        <v>214</v>
      </c>
      <c r="I387" s="35" t="s">
        <v>206</v>
      </c>
      <c r="J387" s="42">
        <v>43553</v>
      </c>
      <c r="L387" s="42">
        <v>43934</v>
      </c>
      <c r="M387" s="41">
        <v>2035</v>
      </c>
      <c r="N387" s="40" t="s">
        <v>212</v>
      </c>
      <c r="O387" s="41">
        <v>2020</v>
      </c>
      <c r="P387" s="41"/>
      <c r="Q387" s="41">
        <v>2019</v>
      </c>
      <c r="R387" s="40" t="s">
        <v>212</v>
      </c>
      <c r="U387" s="35" t="s">
        <v>212</v>
      </c>
      <c r="V387" s="35" t="s">
        <v>4557</v>
      </c>
      <c r="W387" s="35" t="s">
        <v>4017</v>
      </c>
    </row>
    <row r="388" spans="1:24" x14ac:dyDescent="0.2">
      <c r="A388" s="35" t="s">
        <v>134</v>
      </c>
      <c r="B388" s="36">
        <v>67199</v>
      </c>
      <c r="C388" s="37">
        <v>1</v>
      </c>
      <c r="D388" s="35" t="s">
        <v>135</v>
      </c>
      <c r="E388" s="35" t="s">
        <v>136</v>
      </c>
      <c r="F388" s="35" t="s">
        <v>132</v>
      </c>
      <c r="G388" s="35" t="s">
        <v>461</v>
      </c>
      <c r="H388" s="35" t="s">
        <v>214</v>
      </c>
      <c r="I388" s="35" t="s">
        <v>133</v>
      </c>
      <c r="J388" s="42">
        <v>43171</v>
      </c>
      <c r="L388" s="42">
        <v>43405</v>
      </c>
      <c r="M388" s="41">
        <v>2033</v>
      </c>
      <c r="N388" s="40" t="s">
        <v>212</v>
      </c>
      <c r="O388" s="41">
        <v>2018</v>
      </c>
      <c r="P388" s="41"/>
      <c r="Q388" s="41">
        <v>2019</v>
      </c>
      <c r="R388" s="40" t="s">
        <v>4017</v>
      </c>
      <c r="U388" s="35" t="s">
        <v>4017</v>
      </c>
      <c r="W388" s="35" t="s">
        <v>4017</v>
      </c>
    </row>
    <row r="389" spans="1:24" x14ac:dyDescent="0.2">
      <c r="A389" s="35" t="s">
        <v>134</v>
      </c>
      <c r="B389" s="36">
        <v>79751</v>
      </c>
      <c r="C389" s="37">
        <v>1</v>
      </c>
      <c r="D389" s="35" t="s">
        <v>3314</v>
      </c>
      <c r="E389" s="35" t="s">
        <v>3313</v>
      </c>
      <c r="F389" s="35" t="s">
        <v>781</v>
      </c>
      <c r="G389" s="35" t="s">
        <v>638</v>
      </c>
      <c r="H389" s="35" t="s">
        <v>214</v>
      </c>
      <c r="I389" s="35" t="s">
        <v>133</v>
      </c>
      <c r="J389" s="42">
        <v>44743</v>
      </c>
      <c r="M389" s="41">
        <v>2039</v>
      </c>
      <c r="N389" s="40" t="s">
        <v>212</v>
      </c>
      <c r="O389" s="41"/>
      <c r="P389" s="41">
        <v>2024</v>
      </c>
      <c r="Q389" s="41">
        <v>2022</v>
      </c>
      <c r="R389" s="40" t="s">
        <v>212</v>
      </c>
      <c r="S389" s="35" t="s">
        <v>4556</v>
      </c>
      <c r="T389" s="35" t="s">
        <v>4555</v>
      </c>
      <c r="U389" s="35" t="s">
        <v>4017</v>
      </c>
      <c r="W389" s="35" t="s">
        <v>4017</v>
      </c>
    </row>
    <row r="390" spans="1:24" x14ac:dyDescent="0.2">
      <c r="A390" s="35" t="s">
        <v>3312</v>
      </c>
      <c r="B390" s="36">
        <v>60396</v>
      </c>
      <c r="C390" s="37">
        <v>0.5</v>
      </c>
      <c r="D390" s="35" t="s">
        <v>2776</v>
      </c>
      <c r="E390" s="35" t="s">
        <v>2775</v>
      </c>
      <c r="F390" s="35" t="s">
        <v>751</v>
      </c>
      <c r="G390" s="35" t="s">
        <v>396</v>
      </c>
      <c r="H390" s="35" t="s">
        <v>220</v>
      </c>
      <c r="I390" s="35" t="s">
        <v>750</v>
      </c>
      <c r="J390" s="42">
        <v>36929</v>
      </c>
      <c r="L390" s="42">
        <v>37271</v>
      </c>
      <c r="M390" s="41">
        <v>2018</v>
      </c>
      <c r="N390" s="40" t="s">
        <v>212</v>
      </c>
      <c r="O390" s="41">
        <v>2002</v>
      </c>
      <c r="P390" s="41"/>
      <c r="Q390" s="41">
        <v>2020</v>
      </c>
      <c r="R390" s="40" t="s">
        <v>4017</v>
      </c>
      <c r="U390" s="35" t="s">
        <v>4017</v>
      </c>
      <c r="W390" s="35" t="s">
        <v>4017</v>
      </c>
    </row>
    <row r="391" spans="1:24" x14ac:dyDescent="0.2">
      <c r="A391" s="35" t="s">
        <v>3296</v>
      </c>
      <c r="B391" s="36">
        <v>62610</v>
      </c>
      <c r="C391" s="37">
        <v>1</v>
      </c>
      <c r="D391" s="35" t="s">
        <v>3311</v>
      </c>
      <c r="E391" s="35" t="s">
        <v>3310</v>
      </c>
      <c r="F391" s="35" t="s">
        <v>3309</v>
      </c>
      <c r="G391" s="35" t="s">
        <v>1120</v>
      </c>
      <c r="H391" s="35" t="s">
        <v>238</v>
      </c>
      <c r="I391" s="35" t="s">
        <v>141</v>
      </c>
      <c r="J391" s="42">
        <v>38899</v>
      </c>
      <c r="L391" s="42">
        <v>39244</v>
      </c>
      <c r="M391" s="41">
        <v>2022</v>
      </c>
      <c r="N391" s="40" t="s">
        <v>212</v>
      </c>
      <c r="O391" s="41">
        <v>2007</v>
      </c>
      <c r="P391" s="41"/>
      <c r="Q391" s="41">
        <v>2020</v>
      </c>
      <c r="R391" s="40" t="s">
        <v>4017</v>
      </c>
      <c r="U391" s="35" t="s">
        <v>4017</v>
      </c>
      <c r="W391" s="35" t="s">
        <v>4017</v>
      </c>
    </row>
    <row r="392" spans="1:24" x14ac:dyDescent="0.2">
      <c r="A392" s="35" t="s">
        <v>3296</v>
      </c>
      <c r="B392" s="36">
        <v>63630</v>
      </c>
      <c r="C392" s="37">
        <v>1</v>
      </c>
      <c r="D392" s="35" t="s">
        <v>3308</v>
      </c>
      <c r="E392" s="35" t="s">
        <v>3307</v>
      </c>
      <c r="F392" s="35" t="s">
        <v>1947</v>
      </c>
      <c r="G392" s="35" t="s">
        <v>1120</v>
      </c>
      <c r="H392" s="35" t="s">
        <v>238</v>
      </c>
      <c r="I392" s="35" t="s">
        <v>1946</v>
      </c>
      <c r="J392" s="42">
        <v>39811</v>
      </c>
      <c r="L392" s="42">
        <v>40134</v>
      </c>
      <c r="M392" s="41">
        <v>2025</v>
      </c>
      <c r="N392" s="40" t="s">
        <v>212</v>
      </c>
      <c r="O392" s="41">
        <v>2009</v>
      </c>
      <c r="P392" s="41"/>
      <c r="Q392" s="41">
        <v>2018</v>
      </c>
      <c r="R392" s="40" t="s">
        <v>4017</v>
      </c>
      <c r="U392" s="35" t="s">
        <v>4017</v>
      </c>
      <c r="W392" s="35" t="s">
        <v>4017</v>
      </c>
    </row>
    <row r="393" spans="1:24" x14ac:dyDescent="0.2">
      <c r="A393" s="35" t="s">
        <v>3296</v>
      </c>
      <c r="B393" s="36">
        <v>63077</v>
      </c>
      <c r="C393" s="37">
        <v>1</v>
      </c>
      <c r="D393" s="35" t="s">
        <v>3306</v>
      </c>
      <c r="E393" s="35" t="s">
        <v>3305</v>
      </c>
      <c r="F393" s="35" t="s">
        <v>3304</v>
      </c>
      <c r="G393" s="35" t="s">
        <v>1120</v>
      </c>
      <c r="H393" s="35" t="s">
        <v>238</v>
      </c>
      <c r="I393" s="35" t="s">
        <v>100</v>
      </c>
      <c r="J393" s="42">
        <v>39168</v>
      </c>
      <c r="L393" s="42">
        <v>39324</v>
      </c>
      <c r="M393" s="41">
        <v>2022</v>
      </c>
      <c r="N393" s="40" t="s">
        <v>212</v>
      </c>
      <c r="O393" s="41">
        <v>2007</v>
      </c>
      <c r="P393" s="41"/>
      <c r="Q393" s="41">
        <v>2018</v>
      </c>
      <c r="R393" s="40" t="s">
        <v>4017</v>
      </c>
      <c r="U393" s="35" t="s">
        <v>4017</v>
      </c>
      <c r="W393" s="35" t="s">
        <v>4017</v>
      </c>
    </row>
    <row r="394" spans="1:24" x14ac:dyDescent="0.2">
      <c r="A394" s="35" t="s">
        <v>3296</v>
      </c>
      <c r="B394" s="36">
        <v>62203</v>
      </c>
      <c r="C394" s="37">
        <v>1</v>
      </c>
      <c r="D394" s="35" t="s">
        <v>3303</v>
      </c>
      <c r="E394" s="35" t="s">
        <v>3302</v>
      </c>
      <c r="F394" s="35" t="s">
        <v>488</v>
      </c>
      <c r="G394" s="35" t="s">
        <v>294</v>
      </c>
      <c r="H394" s="35" t="s">
        <v>227</v>
      </c>
      <c r="I394" s="35" t="s">
        <v>310</v>
      </c>
      <c r="J394" s="42">
        <v>38643</v>
      </c>
      <c r="L394" s="42">
        <v>39107</v>
      </c>
      <c r="M394" s="41">
        <v>2021</v>
      </c>
      <c r="N394" s="40" t="s">
        <v>212</v>
      </c>
      <c r="O394" s="41">
        <v>2006</v>
      </c>
      <c r="P394" s="41"/>
      <c r="Q394" s="41">
        <v>2018</v>
      </c>
      <c r="R394" s="40" t="s">
        <v>4017</v>
      </c>
      <c r="U394" s="35" t="s">
        <v>4017</v>
      </c>
      <c r="W394" s="35" t="s">
        <v>212</v>
      </c>
      <c r="X394" s="35" t="s">
        <v>4554</v>
      </c>
    </row>
    <row r="395" spans="1:24" x14ac:dyDescent="0.2">
      <c r="A395" s="35" t="s">
        <v>3296</v>
      </c>
      <c r="B395" s="36">
        <v>62289</v>
      </c>
      <c r="C395" s="37">
        <v>1</v>
      </c>
      <c r="D395" s="35" t="s">
        <v>3301</v>
      </c>
      <c r="E395" s="35" t="s">
        <v>3300</v>
      </c>
      <c r="F395" s="35" t="s">
        <v>531</v>
      </c>
      <c r="G395" s="35" t="s">
        <v>455</v>
      </c>
      <c r="H395" s="35" t="s">
        <v>214</v>
      </c>
      <c r="I395" s="35" t="s">
        <v>302</v>
      </c>
      <c r="J395" s="42">
        <v>39021</v>
      </c>
      <c r="L395" s="42">
        <v>39370</v>
      </c>
      <c r="M395" s="41">
        <v>2022</v>
      </c>
      <c r="N395" s="40" t="s">
        <v>212</v>
      </c>
      <c r="O395" s="41">
        <v>2007</v>
      </c>
      <c r="P395" s="41"/>
      <c r="Q395" s="41">
        <v>2018</v>
      </c>
      <c r="R395" s="40" t="s">
        <v>4017</v>
      </c>
      <c r="U395" s="35" t="s">
        <v>4017</v>
      </c>
      <c r="W395" s="35" t="s">
        <v>4017</v>
      </c>
    </row>
    <row r="396" spans="1:24" x14ac:dyDescent="0.2">
      <c r="A396" s="35" t="s">
        <v>3296</v>
      </c>
      <c r="B396" s="36">
        <v>63911</v>
      </c>
      <c r="C396" s="37">
        <v>1</v>
      </c>
      <c r="D396" s="35" t="s">
        <v>3299</v>
      </c>
      <c r="E396" s="35" t="s">
        <v>3298</v>
      </c>
      <c r="F396" s="35" t="s">
        <v>3297</v>
      </c>
      <c r="G396" s="35" t="s">
        <v>523</v>
      </c>
      <c r="H396" s="35" t="s">
        <v>214</v>
      </c>
      <c r="I396" s="35" t="s">
        <v>161</v>
      </c>
      <c r="J396" s="42">
        <v>39841</v>
      </c>
      <c r="L396" s="42">
        <v>39841</v>
      </c>
      <c r="M396" s="41">
        <v>2023</v>
      </c>
      <c r="N396" s="40" t="s">
        <v>212</v>
      </c>
      <c r="O396" s="41">
        <v>2009</v>
      </c>
      <c r="P396" s="41"/>
      <c r="Q396" s="41">
        <v>2018</v>
      </c>
      <c r="R396" s="40" t="s">
        <v>4017</v>
      </c>
      <c r="U396" s="35" t="s">
        <v>4017</v>
      </c>
      <c r="W396" s="35" t="s">
        <v>4017</v>
      </c>
    </row>
    <row r="397" spans="1:24" x14ac:dyDescent="0.2">
      <c r="A397" s="35" t="s">
        <v>3296</v>
      </c>
      <c r="B397" s="36">
        <v>62840</v>
      </c>
      <c r="C397" s="37">
        <v>1</v>
      </c>
      <c r="D397" s="35" t="s">
        <v>3295</v>
      </c>
      <c r="E397" s="35" t="s">
        <v>3294</v>
      </c>
      <c r="F397" s="35" t="s">
        <v>1719</v>
      </c>
      <c r="G397" s="35" t="s">
        <v>638</v>
      </c>
      <c r="H397" s="35" t="s">
        <v>214</v>
      </c>
      <c r="I397" s="35" t="s">
        <v>1306</v>
      </c>
      <c r="J397" s="42">
        <v>39140</v>
      </c>
      <c r="L397" s="42">
        <v>39444</v>
      </c>
      <c r="M397" s="41">
        <v>2022</v>
      </c>
      <c r="N397" s="40" t="s">
        <v>212</v>
      </c>
      <c r="O397" s="41">
        <v>2007</v>
      </c>
      <c r="P397" s="41"/>
      <c r="Q397" s="41">
        <v>2020</v>
      </c>
      <c r="R397" s="40" t="s">
        <v>4017</v>
      </c>
      <c r="U397" s="35" t="s">
        <v>4017</v>
      </c>
      <c r="W397" s="35" t="s">
        <v>4017</v>
      </c>
    </row>
    <row r="398" spans="1:24" x14ac:dyDescent="0.2">
      <c r="A398" s="35" t="s">
        <v>3285</v>
      </c>
      <c r="B398" s="36">
        <v>65675</v>
      </c>
      <c r="C398" s="37">
        <v>1</v>
      </c>
      <c r="D398" s="35" t="s">
        <v>3291</v>
      </c>
      <c r="E398" s="35" t="s">
        <v>3290</v>
      </c>
      <c r="F398" s="35" t="s">
        <v>1807</v>
      </c>
      <c r="G398" s="35" t="s">
        <v>638</v>
      </c>
      <c r="H398" s="35" t="s">
        <v>214</v>
      </c>
      <c r="I398" s="35" t="s">
        <v>1806</v>
      </c>
      <c r="J398" s="42">
        <v>41389</v>
      </c>
      <c r="L398" s="42">
        <v>41866</v>
      </c>
      <c r="M398" s="41">
        <v>2029</v>
      </c>
      <c r="N398" s="40" t="s">
        <v>212</v>
      </c>
      <c r="O398" s="41">
        <v>2014</v>
      </c>
      <c r="P398" s="41">
        <v>2022</v>
      </c>
      <c r="Q398" s="41"/>
      <c r="R398" s="40" t="s">
        <v>4017</v>
      </c>
      <c r="U398" s="35" t="s">
        <v>4017</v>
      </c>
      <c r="W398" s="35" t="s">
        <v>4017</v>
      </c>
    </row>
    <row r="399" spans="1:24" x14ac:dyDescent="0.2">
      <c r="A399" s="35" t="s">
        <v>3285</v>
      </c>
      <c r="B399" s="36">
        <v>65461</v>
      </c>
      <c r="C399" s="37">
        <v>1</v>
      </c>
      <c r="D399" s="35" t="s">
        <v>3289</v>
      </c>
      <c r="E399" s="35" t="s">
        <v>3288</v>
      </c>
      <c r="F399" s="35" t="s">
        <v>1607</v>
      </c>
      <c r="G399" s="35" t="s">
        <v>286</v>
      </c>
      <c r="H399" s="35" t="s">
        <v>227</v>
      </c>
      <c r="I399" s="35" t="s">
        <v>261</v>
      </c>
      <c r="J399" s="42">
        <v>40857</v>
      </c>
      <c r="L399" s="42">
        <v>41138</v>
      </c>
      <c r="M399" s="41">
        <v>2026</v>
      </c>
      <c r="N399" s="40" t="s">
        <v>212</v>
      </c>
      <c r="O399" s="41">
        <v>2012</v>
      </c>
      <c r="P399" s="41"/>
      <c r="Q399" s="41">
        <v>2020</v>
      </c>
      <c r="R399" s="40" t="s">
        <v>4017</v>
      </c>
      <c r="U399" s="35" t="s">
        <v>4017</v>
      </c>
      <c r="W399" s="35" t="s">
        <v>4017</v>
      </c>
    </row>
    <row r="400" spans="1:24" x14ac:dyDescent="0.2">
      <c r="A400" s="35" t="s">
        <v>3285</v>
      </c>
      <c r="B400" s="36">
        <v>64468</v>
      </c>
      <c r="C400" s="37">
        <v>1</v>
      </c>
      <c r="D400" s="35" t="s">
        <v>3287</v>
      </c>
      <c r="E400" s="35" t="s">
        <v>3286</v>
      </c>
      <c r="F400" s="35" t="s">
        <v>1317</v>
      </c>
      <c r="G400" s="35" t="s">
        <v>220</v>
      </c>
      <c r="H400" s="35" t="s">
        <v>220</v>
      </c>
      <c r="I400" s="35" t="s">
        <v>14</v>
      </c>
      <c r="J400" s="42">
        <v>40664</v>
      </c>
      <c r="L400" s="42">
        <v>41086</v>
      </c>
      <c r="M400" s="41">
        <v>2027</v>
      </c>
      <c r="N400" s="40" t="s">
        <v>4017</v>
      </c>
      <c r="O400" s="41">
        <v>2012</v>
      </c>
      <c r="P400" s="41"/>
      <c r="Q400" s="41"/>
      <c r="R400" s="40" t="s">
        <v>4017</v>
      </c>
      <c r="U400" s="35" t="s">
        <v>4017</v>
      </c>
      <c r="W400" s="35" t="s">
        <v>4017</v>
      </c>
    </row>
    <row r="401" spans="1:23" x14ac:dyDescent="0.2">
      <c r="A401" s="35" t="s">
        <v>3285</v>
      </c>
      <c r="B401" s="36">
        <v>65435</v>
      </c>
      <c r="C401" s="37">
        <v>1</v>
      </c>
      <c r="D401" s="35" t="s">
        <v>3284</v>
      </c>
      <c r="E401" s="35" t="s">
        <v>3283</v>
      </c>
      <c r="F401" s="35" t="s">
        <v>2796</v>
      </c>
      <c r="G401" s="35" t="s">
        <v>286</v>
      </c>
      <c r="H401" s="35" t="s">
        <v>227</v>
      </c>
      <c r="I401" s="35" t="s">
        <v>310</v>
      </c>
      <c r="J401" s="42">
        <v>40857</v>
      </c>
      <c r="L401" s="42">
        <v>41325</v>
      </c>
      <c r="M401" s="41">
        <v>2028</v>
      </c>
      <c r="N401" s="40" t="s">
        <v>212</v>
      </c>
      <c r="O401" s="41">
        <v>2012</v>
      </c>
      <c r="P401" s="41"/>
      <c r="Q401" s="41">
        <v>2021</v>
      </c>
      <c r="R401" s="40" t="s">
        <v>4017</v>
      </c>
      <c r="U401" s="35" t="s">
        <v>4017</v>
      </c>
      <c r="W401" s="35" t="s">
        <v>4017</v>
      </c>
    </row>
    <row r="402" spans="1:23" x14ac:dyDescent="0.2">
      <c r="A402" s="35" t="s">
        <v>3285</v>
      </c>
      <c r="B402" s="36">
        <v>65566</v>
      </c>
      <c r="C402" s="37">
        <v>0.5</v>
      </c>
      <c r="D402" s="35" t="s">
        <v>3293</v>
      </c>
      <c r="E402" s="35" t="s">
        <v>3292</v>
      </c>
      <c r="F402" s="35" t="s">
        <v>515</v>
      </c>
      <c r="G402" s="35" t="s">
        <v>294</v>
      </c>
      <c r="H402" s="35" t="s">
        <v>227</v>
      </c>
      <c r="I402" s="35" t="s">
        <v>206</v>
      </c>
      <c r="J402" s="42">
        <v>41142</v>
      </c>
      <c r="L402" s="42">
        <v>41948</v>
      </c>
      <c r="M402" s="41">
        <v>2028</v>
      </c>
      <c r="N402" s="40" t="s">
        <v>212</v>
      </c>
      <c r="O402" s="41">
        <v>2014</v>
      </c>
      <c r="P402" s="41"/>
      <c r="Q402" s="41">
        <v>2018</v>
      </c>
      <c r="R402" s="40" t="s">
        <v>4017</v>
      </c>
      <c r="U402" s="35" t="s">
        <v>4017</v>
      </c>
      <c r="W402" s="35" t="s">
        <v>4017</v>
      </c>
    </row>
    <row r="403" spans="1:23" x14ac:dyDescent="0.2">
      <c r="A403" s="35" t="s">
        <v>3269</v>
      </c>
      <c r="B403" s="36">
        <v>66828</v>
      </c>
      <c r="C403" s="37">
        <v>1</v>
      </c>
      <c r="D403" s="35" t="s">
        <v>3282</v>
      </c>
      <c r="E403" s="35" t="s">
        <v>3281</v>
      </c>
      <c r="F403" s="35" t="s">
        <v>132</v>
      </c>
      <c r="G403" s="35" t="s">
        <v>461</v>
      </c>
      <c r="H403" s="35" t="s">
        <v>214</v>
      </c>
      <c r="I403" s="35" t="s">
        <v>133</v>
      </c>
      <c r="J403" s="42">
        <v>42332</v>
      </c>
      <c r="L403" s="42">
        <v>42370</v>
      </c>
      <c r="M403" s="41">
        <v>2031</v>
      </c>
      <c r="N403" s="40" t="s">
        <v>212</v>
      </c>
      <c r="O403" s="41">
        <v>2016</v>
      </c>
      <c r="P403" s="41"/>
      <c r="Q403" s="41">
        <v>2018</v>
      </c>
      <c r="R403" s="40" t="s">
        <v>4017</v>
      </c>
      <c r="U403" s="35" t="s">
        <v>4017</v>
      </c>
      <c r="W403" s="35" t="s">
        <v>4017</v>
      </c>
    </row>
    <row r="404" spans="1:23" x14ac:dyDescent="0.2">
      <c r="A404" s="35" t="s">
        <v>3269</v>
      </c>
      <c r="B404" s="36">
        <v>66890</v>
      </c>
      <c r="C404" s="37">
        <v>1</v>
      </c>
      <c r="D404" s="35" t="s">
        <v>3280</v>
      </c>
      <c r="E404" s="35" t="s">
        <v>3279</v>
      </c>
      <c r="F404" s="35" t="s">
        <v>3278</v>
      </c>
      <c r="G404" s="35" t="s">
        <v>395</v>
      </c>
      <c r="H404" s="35" t="s">
        <v>220</v>
      </c>
      <c r="I404" s="35" t="s">
        <v>14</v>
      </c>
      <c r="J404" s="42">
        <v>42642</v>
      </c>
      <c r="L404" s="42">
        <v>43069</v>
      </c>
      <c r="M404" s="41">
        <v>2031</v>
      </c>
      <c r="N404" s="40" t="s">
        <v>212</v>
      </c>
      <c r="O404" s="41">
        <v>2017</v>
      </c>
      <c r="P404" s="41"/>
      <c r="Q404" s="41">
        <v>2018</v>
      </c>
      <c r="R404" s="40" t="s">
        <v>4017</v>
      </c>
      <c r="U404" s="35" t="s">
        <v>4017</v>
      </c>
      <c r="W404" s="35" t="s">
        <v>4017</v>
      </c>
    </row>
    <row r="405" spans="1:23" x14ac:dyDescent="0.2">
      <c r="A405" s="35" t="s">
        <v>3269</v>
      </c>
      <c r="B405" s="36">
        <v>65745</v>
      </c>
      <c r="C405" s="37">
        <v>1</v>
      </c>
      <c r="D405" s="35" t="s">
        <v>3277</v>
      </c>
      <c r="E405" s="35" t="s">
        <v>3276</v>
      </c>
      <c r="F405" s="35" t="s">
        <v>989</v>
      </c>
      <c r="G405" s="35" t="s">
        <v>380</v>
      </c>
      <c r="H405" s="35" t="s">
        <v>220</v>
      </c>
      <c r="I405" s="35" t="s">
        <v>988</v>
      </c>
      <c r="J405" s="42">
        <v>41942</v>
      </c>
      <c r="L405" s="42">
        <v>42370</v>
      </c>
      <c r="M405" s="41">
        <v>2030</v>
      </c>
      <c r="N405" s="40" t="s">
        <v>212</v>
      </c>
      <c r="O405" s="41">
        <v>2015</v>
      </c>
      <c r="P405" s="41"/>
      <c r="Q405" s="41">
        <v>2020</v>
      </c>
      <c r="R405" s="40" t="s">
        <v>4017</v>
      </c>
      <c r="U405" s="35" t="s">
        <v>4017</v>
      </c>
      <c r="W405" s="35" t="s">
        <v>4017</v>
      </c>
    </row>
    <row r="406" spans="1:23" x14ac:dyDescent="0.2">
      <c r="A406" s="35" t="s">
        <v>3269</v>
      </c>
      <c r="B406" s="36">
        <v>67228</v>
      </c>
      <c r="C406" s="37">
        <v>1</v>
      </c>
      <c r="D406" s="35" t="s">
        <v>3275</v>
      </c>
      <c r="E406" s="35" t="s">
        <v>3274</v>
      </c>
      <c r="F406" s="35" t="s">
        <v>1328</v>
      </c>
      <c r="G406" s="35" t="s">
        <v>638</v>
      </c>
      <c r="H406" s="35" t="s">
        <v>214</v>
      </c>
      <c r="I406" s="35" t="s">
        <v>3120</v>
      </c>
      <c r="J406" s="42">
        <v>42489</v>
      </c>
      <c r="L406" s="42">
        <v>42948</v>
      </c>
      <c r="M406" s="41">
        <v>2032</v>
      </c>
      <c r="N406" s="40" t="s">
        <v>212</v>
      </c>
      <c r="O406" s="41">
        <v>2017</v>
      </c>
      <c r="P406" s="41"/>
      <c r="Q406" s="41">
        <v>2018</v>
      </c>
      <c r="R406" s="40" t="s">
        <v>4017</v>
      </c>
      <c r="U406" s="35" t="s">
        <v>4017</v>
      </c>
      <c r="W406" s="35" t="s">
        <v>4017</v>
      </c>
    </row>
    <row r="407" spans="1:23" x14ac:dyDescent="0.2">
      <c r="A407" s="35" t="s">
        <v>3269</v>
      </c>
      <c r="B407" s="36">
        <v>66586</v>
      </c>
      <c r="C407" s="37">
        <v>1</v>
      </c>
      <c r="D407" s="35" t="s">
        <v>3273</v>
      </c>
      <c r="E407" s="35" t="s">
        <v>3272</v>
      </c>
      <c r="F407" s="35" t="s">
        <v>2353</v>
      </c>
      <c r="G407" s="35" t="s">
        <v>380</v>
      </c>
      <c r="H407" s="35" t="s">
        <v>220</v>
      </c>
      <c r="I407" s="35" t="s">
        <v>390</v>
      </c>
      <c r="J407" s="42">
        <v>42180</v>
      </c>
      <c r="L407" s="42">
        <v>42736</v>
      </c>
      <c r="M407" s="41">
        <v>2031</v>
      </c>
      <c r="N407" s="40" t="s">
        <v>212</v>
      </c>
      <c r="O407" s="41">
        <v>2016</v>
      </c>
      <c r="P407" s="41"/>
      <c r="Q407" s="41">
        <v>2018</v>
      </c>
      <c r="R407" s="40" t="s">
        <v>4017</v>
      </c>
      <c r="U407" s="35" t="s">
        <v>4017</v>
      </c>
      <c r="W407" s="35" t="s">
        <v>4017</v>
      </c>
    </row>
    <row r="408" spans="1:23" x14ac:dyDescent="0.2">
      <c r="A408" s="35" t="s">
        <v>3269</v>
      </c>
      <c r="B408" s="36">
        <v>67016</v>
      </c>
      <c r="C408" s="37">
        <v>1</v>
      </c>
      <c r="D408" s="35" t="s">
        <v>3271</v>
      </c>
      <c r="E408" s="35" t="s">
        <v>3270</v>
      </c>
      <c r="F408" s="35" t="s">
        <v>1897</v>
      </c>
      <c r="G408" s="35" t="s">
        <v>380</v>
      </c>
      <c r="H408" s="35" t="s">
        <v>220</v>
      </c>
      <c r="I408" s="35" t="s">
        <v>876</v>
      </c>
      <c r="J408" s="42">
        <v>42185</v>
      </c>
      <c r="L408" s="42">
        <v>42735</v>
      </c>
      <c r="M408" s="41">
        <v>2030</v>
      </c>
      <c r="N408" s="40" t="s">
        <v>212</v>
      </c>
      <c r="O408" s="41">
        <v>2016</v>
      </c>
      <c r="P408" s="41"/>
      <c r="Q408" s="41">
        <v>2020</v>
      </c>
      <c r="R408" s="40" t="s">
        <v>4017</v>
      </c>
      <c r="U408" s="35" t="s">
        <v>4017</v>
      </c>
      <c r="W408" s="35" t="s">
        <v>4017</v>
      </c>
    </row>
    <row r="409" spans="1:23" x14ac:dyDescent="0.2">
      <c r="A409" s="35" t="s">
        <v>3269</v>
      </c>
      <c r="B409" s="36">
        <v>66316</v>
      </c>
      <c r="C409" s="37">
        <v>1</v>
      </c>
      <c r="D409" s="35" t="s">
        <v>3268</v>
      </c>
      <c r="E409" s="35" t="s">
        <v>3267</v>
      </c>
      <c r="F409" s="35" t="s">
        <v>3266</v>
      </c>
      <c r="G409" s="35" t="s">
        <v>469</v>
      </c>
      <c r="H409" s="35" t="s">
        <v>214</v>
      </c>
      <c r="I409" s="35" t="s">
        <v>438</v>
      </c>
      <c r="J409" s="42">
        <v>41975</v>
      </c>
      <c r="L409" s="42">
        <v>42304</v>
      </c>
      <c r="M409" s="41">
        <v>2031</v>
      </c>
      <c r="N409" s="40" t="s">
        <v>212</v>
      </c>
      <c r="O409" s="41">
        <v>2015</v>
      </c>
      <c r="P409" s="41"/>
      <c r="Q409" s="41">
        <v>2020</v>
      </c>
      <c r="R409" s="40" t="s">
        <v>4017</v>
      </c>
      <c r="U409" s="35" t="s">
        <v>4017</v>
      </c>
      <c r="W409" s="35" t="s">
        <v>4017</v>
      </c>
    </row>
    <row r="410" spans="1:23" x14ac:dyDescent="0.2">
      <c r="A410" s="35" t="s">
        <v>3269</v>
      </c>
      <c r="B410" s="36">
        <v>66545</v>
      </c>
      <c r="C410" s="37">
        <v>1</v>
      </c>
      <c r="D410" s="35" t="s">
        <v>4553</v>
      </c>
      <c r="E410" s="35" t="s">
        <v>4552</v>
      </c>
      <c r="F410" s="35" t="s">
        <v>4551</v>
      </c>
      <c r="G410" s="35" t="s">
        <v>239</v>
      </c>
      <c r="H410" s="35" t="s">
        <v>238</v>
      </c>
      <c r="I410" s="35" t="s">
        <v>375</v>
      </c>
      <c r="J410" s="42">
        <v>42214</v>
      </c>
      <c r="M410" s="41">
        <v>2032</v>
      </c>
      <c r="N410" s="40" t="s">
        <v>4017</v>
      </c>
      <c r="O410" s="41"/>
      <c r="P410" s="41"/>
      <c r="Q410" s="41"/>
      <c r="R410" s="40" t="s">
        <v>4017</v>
      </c>
      <c r="U410" s="35" t="s">
        <v>4017</v>
      </c>
      <c r="W410" s="35" t="s">
        <v>4017</v>
      </c>
    </row>
    <row r="411" spans="1:23" x14ac:dyDescent="0.2">
      <c r="A411" s="35" t="s">
        <v>3239</v>
      </c>
      <c r="B411" s="36">
        <v>67236</v>
      </c>
      <c r="C411" s="37">
        <v>1</v>
      </c>
      <c r="D411" s="35" t="s">
        <v>3257</v>
      </c>
      <c r="E411" s="35" t="s">
        <v>3256</v>
      </c>
      <c r="F411" s="35" t="s">
        <v>1424</v>
      </c>
      <c r="G411" s="35" t="s">
        <v>271</v>
      </c>
      <c r="H411" s="35" t="s">
        <v>227</v>
      </c>
      <c r="I411" s="35" t="s">
        <v>6</v>
      </c>
      <c r="J411" s="42">
        <v>42487</v>
      </c>
      <c r="L411" s="42">
        <v>43012</v>
      </c>
      <c r="M411" s="41">
        <v>2031</v>
      </c>
      <c r="N411" s="40" t="s">
        <v>212</v>
      </c>
      <c r="O411" s="41">
        <v>2017</v>
      </c>
      <c r="P411" s="41"/>
      <c r="Q411" s="41">
        <v>2018</v>
      </c>
      <c r="R411" s="40" t="s">
        <v>4017</v>
      </c>
      <c r="U411" s="35" t="s">
        <v>4017</v>
      </c>
      <c r="W411" s="35" t="s">
        <v>4017</v>
      </c>
    </row>
    <row r="412" spans="1:23" x14ac:dyDescent="0.2">
      <c r="A412" s="35" t="s">
        <v>3239</v>
      </c>
      <c r="B412" s="36">
        <v>80025</v>
      </c>
      <c r="C412" s="37">
        <v>1</v>
      </c>
      <c r="D412" s="35" t="s">
        <v>3255</v>
      </c>
      <c r="E412" s="35" t="s">
        <v>3254</v>
      </c>
      <c r="F412" s="35" t="s">
        <v>3114</v>
      </c>
      <c r="G412" s="35" t="s">
        <v>262</v>
      </c>
      <c r="H412" s="35" t="s">
        <v>227</v>
      </c>
      <c r="I412" s="35" t="s">
        <v>232</v>
      </c>
      <c r="J412" s="42">
        <v>44519</v>
      </c>
      <c r="M412" s="41">
        <v>2039</v>
      </c>
      <c r="N412" s="40" t="s">
        <v>212</v>
      </c>
      <c r="O412" s="41"/>
      <c r="P412" s="41">
        <v>2023</v>
      </c>
      <c r="Q412" s="41"/>
      <c r="R412" s="40" t="s">
        <v>212</v>
      </c>
      <c r="S412" s="35" t="s">
        <v>4550</v>
      </c>
      <c r="T412" s="35" t="s">
        <v>4549</v>
      </c>
      <c r="U412" s="35" t="s">
        <v>4017</v>
      </c>
      <c r="W412" s="35" t="s">
        <v>4017</v>
      </c>
    </row>
    <row r="413" spans="1:23" x14ac:dyDescent="0.2">
      <c r="A413" s="35" t="s">
        <v>3239</v>
      </c>
      <c r="B413" s="36">
        <v>67665</v>
      </c>
      <c r="C413" s="37">
        <v>1</v>
      </c>
      <c r="D413" s="35" t="s">
        <v>3253</v>
      </c>
      <c r="E413" s="35" t="s">
        <v>3252</v>
      </c>
      <c r="F413" s="35" t="s">
        <v>3251</v>
      </c>
      <c r="G413" s="35" t="s">
        <v>262</v>
      </c>
      <c r="H413" s="35" t="s">
        <v>227</v>
      </c>
      <c r="I413" s="35" t="s">
        <v>4548</v>
      </c>
      <c r="J413" s="42">
        <v>42705</v>
      </c>
      <c r="L413" s="42">
        <v>43314</v>
      </c>
      <c r="M413" s="41">
        <v>2032</v>
      </c>
      <c r="N413" s="40" t="s">
        <v>212</v>
      </c>
      <c r="O413" s="41">
        <v>2018</v>
      </c>
      <c r="P413" s="41"/>
      <c r="Q413" s="41">
        <v>2018</v>
      </c>
      <c r="R413" s="40" t="s">
        <v>4017</v>
      </c>
      <c r="U413" s="35" t="s">
        <v>4017</v>
      </c>
      <c r="W413" s="35" t="s">
        <v>4017</v>
      </c>
    </row>
    <row r="414" spans="1:23" x14ac:dyDescent="0.2">
      <c r="A414" s="35" t="s">
        <v>3239</v>
      </c>
      <c r="B414" s="36">
        <v>66676</v>
      </c>
      <c r="C414" s="37">
        <v>0.16</v>
      </c>
      <c r="D414" s="35" t="s">
        <v>3265</v>
      </c>
      <c r="E414" s="35" t="s">
        <v>3264</v>
      </c>
      <c r="F414" s="35" t="s">
        <v>3263</v>
      </c>
      <c r="G414" s="35" t="s">
        <v>228</v>
      </c>
      <c r="H414" s="35" t="s">
        <v>227</v>
      </c>
      <c r="I414" s="35" t="s">
        <v>481</v>
      </c>
      <c r="J414" s="42">
        <v>42102</v>
      </c>
      <c r="L414" s="42">
        <v>42627</v>
      </c>
      <c r="M414" s="41">
        <v>2030</v>
      </c>
      <c r="N414" s="40" t="s">
        <v>212</v>
      </c>
      <c r="O414" s="41">
        <v>2016</v>
      </c>
      <c r="P414" s="41"/>
      <c r="Q414" s="41">
        <v>2018</v>
      </c>
      <c r="R414" s="40" t="s">
        <v>4017</v>
      </c>
      <c r="U414" s="35" t="s">
        <v>4017</v>
      </c>
      <c r="W414" s="35" t="s">
        <v>4017</v>
      </c>
    </row>
    <row r="415" spans="1:23" x14ac:dyDescent="0.2">
      <c r="A415" s="35" t="s">
        <v>3239</v>
      </c>
      <c r="B415" s="36">
        <v>67037</v>
      </c>
      <c r="C415" s="37">
        <v>1</v>
      </c>
      <c r="D415" s="35" t="s">
        <v>3250</v>
      </c>
      <c r="E415" s="35" t="s">
        <v>3249</v>
      </c>
      <c r="F415" s="35" t="s">
        <v>3248</v>
      </c>
      <c r="G415" s="35" t="s">
        <v>281</v>
      </c>
      <c r="H415" s="35" t="s">
        <v>227</v>
      </c>
      <c r="I415" s="35" t="s">
        <v>232</v>
      </c>
      <c r="J415" s="42">
        <v>42353</v>
      </c>
      <c r="L415" s="42">
        <v>42734</v>
      </c>
      <c r="M415" s="41">
        <v>2031</v>
      </c>
      <c r="N415" s="40" t="s">
        <v>212</v>
      </c>
      <c r="O415" s="41">
        <v>2016</v>
      </c>
      <c r="P415" s="41"/>
      <c r="Q415" s="41">
        <v>2021</v>
      </c>
      <c r="R415" s="40" t="s">
        <v>4017</v>
      </c>
      <c r="U415" s="35" t="s">
        <v>4017</v>
      </c>
      <c r="W415" s="35" t="s">
        <v>4017</v>
      </c>
    </row>
    <row r="416" spans="1:23" x14ac:dyDescent="0.2">
      <c r="A416" s="35" t="s">
        <v>3239</v>
      </c>
      <c r="B416" s="36">
        <v>67629</v>
      </c>
      <c r="C416" s="37">
        <v>1</v>
      </c>
      <c r="D416" s="35" t="s">
        <v>3247</v>
      </c>
      <c r="E416" s="35" t="s">
        <v>3246</v>
      </c>
      <c r="F416" s="35" t="s">
        <v>488</v>
      </c>
      <c r="G416" s="35" t="s">
        <v>294</v>
      </c>
      <c r="H416" s="35" t="s">
        <v>227</v>
      </c>
      <c r="I416" s="35" t="s">
        <v>310</v>
      </c>
      <c r="J416" s="42">
        <v>42723</v>
      </c>
      <c r="L416" s="42">
        <v>43069</v>
      </c>
      <c r="M416" s="41">
        <v>2031</v>
      </c>
      <c r="N416" s="40" t="s">
        <v>212</v>
      </c>
      <c r="O416" s="41">
        <v>2017</v>
      </c>
      <c r="P416" s="41"/>
      <c r="Q416" s="41">
        <v>2018</v>
      </c>
      <c r="R416" s="40" t="s">
        <v>4017</v>
      </c>
      <c r="U416" s="35" t="s">
        <v>4017</v>
      </c>
      <c r="W416" s="35" t="s">
        <v>4017</v>
      </c>
    </row>
    <row r="417" spans="1:23" x14ac:dyDescent="0.2">
      <c r="A417" s="35" t="s">
        <v>3239</v>
      </c>
      <c r="B417" s="36">
        <v>67190</v>
      </c>
      <c r="C417" s="37">
        <v>1</v>
      </c>
      <c r="D417" s="35" t="s">
        <v>3245</v>
      </c>
      <c r="E417" s="35" t="s">
        <v>3244</v>
      </c>
      <c r="F417" s="35" t="s">
        <v>1209</v>
      </c>
      <c r="G417" s="35" t="s">
        <v>286</v>
      </c>
      <c r="H417" s="35" t="s">
        <v>227</v>
      </c>
      <c r="I417" s="35" t="s">
        <v>232</v>
      </c>
      <c r="J417" s="42">
        <v>42467</v>
      </c>
      <c r="L417" s="42">
        <v>43130</v>
      </c>
      <c r="M417" s="41">
        <v>2032</v>
      </c>
      <c r="N417" s="40" t="s">
        <v>212</v>
      </c>
      <c r="O417" s="41">
        <v>2018</v>
      </c>
      <c r="P417" s="41"/>
      <c r="Q417" s="41">
        <v>2018</v>
      </c>
      <c r="R417" s="40" t="s">
        <v>4017</v>
      </c>
      <c r="U417" s="35" t="s">
        <v>4017</v>
      </c>
      <c r="W417" s="35" t="s">
        <v>4017</v>
      </c>
    </row>
    <row r="418" spans="1:23" x14ac:dyDescent="0.2">
      <c r="A418" s="35" t="s">
        <v>3239</v>
      </c>
      <c r="B418" s="36">
        <v>67404</v>
      </c>
      <c r="C418" s="37">
        <v>1</v>
      </c>
      <c r="D418" s="35" t="s">
        <v>3243</v>
      </c>
      <c r="E418" s="35" t="s">
        <v>3242</v>
      </c>
      <c r="F418" s="35" t="s">
        <v>1209</v>
      </c>
      <c r="G418" s="35" t="s">
        <v>286</v>
      </c>
      <c r="H418" s="35" t="s">
        <v>227</v>
      </c>
      <c r="I418" s="35" t="s">
        <v>232</v>
      </c>
      <c r="J418" s="42">
        <v>42634</v>
      </c>
      <c r="L418" s="42">
        <v>43165</v>
      </c>
      <c r="M418" s="41">
        <v>2033</v>
      </c>
      <c r="N418" s="40" t="s">
        <v>212</v>
      </c>
      <c r="O418" s="41">
        <v>2018</v>
      </c>
      <c r="P418" s="41"/>
      <c r="Q418" s="41">
        <v>2018</v>
      </c>
      <c r="R418" s="40" t="s">
        <v>4017</v>
      </c>
      <c r="U418" s="35" t="s">
        <v>4017</v>
      </c>
      <c r="W418" s="35" t="s">
        <v>4017</v>
      </c>
    </row>
    <row r="419" spans="1:23" x14ac:dyDescent="0.2">
      <c r="A419" s="35" t="s">
        <v>3239</v>
      </c>
      <c r="B419" s="36">
        <v>79923</v>
      </c>
      <c r="C419" s="37">
        <v>1</v>
      </c>
      <c r="D419" s="35" t="s">
        <v>3241</v>
      </c>
      <c r="E419" s="35" t="s">
        <v>3240</v>
      </c>
      <c r="F419" s="35" t="s">
        <v>1209</v>
      </c>
      <c r="G419" s="35" t="s">
        <v>286</v>
      </c>
      <c r="H419" s="35" t="s">
        <v>227</v>
      </c>
      <c r="I419" s="35" t="s">
        <v>232</v>
      </c>
      <c r="J419" s="42">
        <v>44468</v>
      </c>
      <c r="M419" s="41">
        <v>2038</v>
      </c>
      <c r="N419" s="40" t="s">
        <v>212</v>
      </c>
      <c r="O419" s="41"/>
      <c r="P419" s="41">
        <v>2023</v>
      </c>
      <c r="Q419" s="41"/>
      <c r="R419" s="40" t="s">
        <v>212</v>
      </c>
      <c r="S419" s="35" t="s">
        <v>4547</v>
      </c>
      <c r="T419" s="35" t="s">
        <v>4546</v>
      </c>
      <c r="U419" s="35" t="s">
        <v>212</v>
      </c>
      <c r="W419" s="35" t="s">
        <v>4017</v>
      </c>
    </row>
    <row r="420" spans="1:23" x14ac:dyDescent="0.2">
      <c r="A420" s="35" t="s">
        <v>3239</v>
      </c>
      <c r="B420" s="36">
        <v>66776</v>
      </c>
      <c r="C420" s="37">
        <v>0.6754</v>
      </c>
      <c r="D420" s="35" t="s">
        <v>3262</v>
      </c>
      <c r="E420" s="35" t="s">
        <v>3261</v>
      </c>
      <c r="F420" s="35" t="s">
        <v>3260</v>
      </c>
      <c r="G420" s="35" t="s">
        <v>262</v>
      </c>
      <c r="H420" s="35" t="s">
        <v>227</v>
      </c>
      <c r="I420" s="35" t="s">
        <v>232</v>
      </c>
      <c r="J420" s="42">
        <v>42348</v>
      </c>
      <c r="L420" s="42">
        <v>42880</v>
      </c>
      <c r="M420" s="41">
        <v>2031</v>
      </c>
      <c r="N420" s="40" t="s">
        <v>212</v>
      </c>
      <c r="O420" s="41">
        <v>2016</v>
      </c>
      <c r="P420" s="41"/>
      <c r="Q420" s="41">
        <v>2018</v>
      </c>
      <c r="R420" s="40" t="s">
        <v>4017</v>
      </c>
      <c r="U420" s="35" t="s">
        <v>4017</v>
      </c>
      <c r="W420" s="35" t="s">
        <v>4017</v>
      </c>
    </row>
    <row r="421" spans="1:23" x14ac:dyDescent="0.2">
      <c r="A421" s="35" t="s">
        <v>3239</v>
      </c>
      <c r="B421" s="36">
        <v>66769</v>
      </c>
      <c r="C421" s="37">
        <v>1</v>
      </c>
      <c r="D421" s="35" t="s">
        <v>3238</v>
      </c>
      <c r="E421" s="35" t="s">
        <v>3237</v>
      </c>
      <c r="F421" s="35" t="s">
        <v>3236</v>
      </c>
      <c r="G421" s="35" t="s">
        <v>262</v>
      </c>
      <c r="H421" s="35" t="s">
        <v>227</v>
      </c>
      <c r="I421" s="35" t="s">
        <v>232</v>
      </c>
      <c r="J421" s="42">
        <v>42242</v>
      </c>
      <c r="L421" s="42">
        <v>42664</v>
      </c>
      <c r="M421" s="41">
        <v>2030</v>
      </c>
      <c r="N421" s="40" t="s">
        <v>212</v>
      </c>
      <c r="O421" s="41">
        <v>2016</v>
      </c>
      <c r="P421" s="41"/>
      <c r="Q421" s="41">
        <v>2021</v>
      </c>
      <c r="R421" s="40" t="s">
        <v>4017</v>
      </c>
      <c r="U421" s="35" t="s">
        <v>4017</v>
      </c>
      <c r="W421" s="35" t="s">
        <v>4017</v>
      </c>
    </row>
    <row r="422" spans="1:23" x14ac:dyDescent="0.2">
      <c r="A422" s="35" t="s">
        <v>3239</v>
      </c>
      <c r="B422" s="36">
        <v>66293</v>
      </c>
      <c r="C422" s="37">
        <v>0.90349999999999997</v>
      </c>
      <c r="D422" s="35" t="s">
        <v>3259</v>
      </c>
      <c r="E422" s="35" t="s">
        <v>3258</v>
      </c>
      <c r="F422" s="35" t="s">
        <v>1338</v>
      </c>
      <c r="G422" s="35" t="s">
        <v>262</v>
      </c>
      <c r="H422" s="35" t="s">
        <v>227</v>
      </c>
      <c r="I422" s="35" t="s">
        <v>434</v>
      </c>
      <c r="J422" s="42">
        <v>42045</v>
      </c>
      <c r="L422" s="42">
        <v>42045</v>
      </c>
      <c r="M422" s="41">
        <v>2029</v>
      </c>
      <c r="N422" s="40" t="s">
        <v>212</v>
      </c>
      <c r="O422" s="41">
        <v>2015</v>
      </c>
      <c r="P422" s="41"/>
      <c r="Q422" s="41">
        <v>2021</v>
      </c>
      <c r="R422" s="40" t="s">
        <v>4017</v>
      </c>
      <c r="U422" s="35" t="s">
        <v>4017</v>
      </c>
      <c r="W422" s="35" t="s">
        <v>4017</v>
      </c>
    </row>
    <row r="423" spans="1:23" x14ac:dyDescent="0.2">
      <c r="A423" s="35" t="s">
        <v>3239</v>
      </c>
      <c r="B423" s="36">
        <v>67878</v>
      </c>
      <c r="C423" s="37">
        <v>0.2477</v>
      </c>
      <c r="D423" s="35" t="s">
        <v>2880</v>
      </c>
      <c r="E423" s="35" t="s">
        <v>2879</v>
      </c>
      <c r="F423" s="35" t="s">
        <v>2449</v>
      </c>
      <c r="G423" s="35" t="s">
        <v>326</v>
      </c>
      <c r="H423" s="35" t="s">
        <v>227</v>
      </c>
      <c r="I423" s="35" t="s">
        <v>399</v>
      </c>
      <c r="J423" s="42">
        <v>43167</v>
      </c>
      <c r="L423" s="42">
        <v>43706</v>
      </c>
      <c r="M423" s="41">
        <v>2033</v>
      </c>
      <c r="N423" s="40" t="s">
        <v>212</v>
      </c>
      <c r="O423" s="41">
        <v>2019</v>
      </c>
      <c r="P423" s="41"/>
      <c r="Q423" s="41">
        <v>2019</v>
      </c>
      <c r="R423" s="40" t="s">
        <v>4017</v>
      </c>
      <c r="U423" s="35" t="s">
        <v>4017</v>
      </c>
      <c r="W423" s="35" t="s">
        <v>4017</v>
      </c>
    </row>
    <row r="424" spans="1:23" x14ac:dyDescent="0.2">
      <c r="A424" s="35" t="s">
        <v>3235</v>
      </c>
      <c r="B424" s="36">
        <v>63748</v>
      </c>
      <c r="C424" s="37">
        <v>1</v>
      </c>
      <c r="D424" s="35" t="s">
        <v>3234</v>
      </c>
      <c r="E424" s="35" t="s">
        <v>3233</v>
      </c>
      <c r="F424" s="35" t="s">
        <v>282</v>
      </c>
      <c r="G424" s="35" t="s">
        <v>281</v>
      </c>
      <c r="H424" s="35" t="s">
        <v>227</v>
      </c>
      <c r="I424" s="35" t="s">
        <v>280</v>
      </c>
      <c r="J424" s="42">
        <v>39898</v>
      </c>
      <c r="L424" s="42">
        <v>40157</v>
      </c>
      <c r="M424" s="41">
        <v>2024</v>
      </c>
      <c r="N424" s="40" t="s">
        <v>212</v>
      </c>
      <c r="O424" s="41">
        <v>2009</v>
      </c>
      <c r="P424" s="41"/>
      <c r="Q424" s="41">
        <v>2018</v>
      </c>
      <c r="R424" s="40" t="s">
        <v>4017</v>
      </c>
      <c r="U424" s="35" t="s">
        <v>4017</v>
      </c>
      <c r="W424" s="35" t="s">
        <v>4017</v>
      </c>
    </row>
    <row r="425" spans="1:23" x14ac:dyDescent="0.2">
      <c r="A425" s="35" t="s">
        <v>4527</v>
      </c>
      <c r="B425" s="36">
        <v>80254</v>
      </c>
      <c r="C425" s="37">
        <v>1</v>
      </c>
      <c r="D425" s="35" t="s">
        <v>4545</v>
      </c>
      <c r="E425" s="35" t="s">
        <v>4544</v>
      </c>
      <c r="F425" s="35" t="s">
        <v>4543</v>
      </c>
      <c r="G425" s="35" t="s">
        <v>455</v>
      </c>
      <c r="H425" s="35" t="s">
        <v>214</v>
      </c>
      <c r="I425" s="35" t="s">
        <v>2262</v>
      </c>
      <c r="J425" s="42">
        <v>45091</v>
      </c>
      <c r="M425" s="41">
        <v>2040</v>
      </c>
      <c r="N425" s="40" t="s">
        <v>212</v>
      </c>
      <c r="O425" s="41"/>
      <c r="P425" s="41"/>
      <c r="Q425" s="41"/>
      <c r="R425" s="40" t="s">
        <v>212</v>
      </c>
      <c r="S425" s="35" t="s">
        <v>4542</v>
      </c>
      <c r="T425" s="35" t="s">
        <v>4541</v>
      </c>
      <c r="U425" s="35" t="s">
        <v>4017</v>
      </c>
      <c r="W425" s="35" t="s">
        <v>4017</v>
      </c>
    </row>
    <row r="426" spans="1:23" x14ac:dyDescent="0.2">
      <c r="A426" s="35" t="s">
        <v>4527</v>
      </c>
      <c r="B426" s="36">
        <v>81238</v>
      </c>
      <c r="C426" s="37">
        <v>1</v>
      </c>
      <c r="D426" s="35" t="s">
        <v>4540</v>
      </c>
      <c r="E426" s="35" t="s">
        <v>4539</v>
      </c>
      <c r="F426" s="35" t="s">
        <v>4538</v>
      </c>
      <c r="G426" s="35" t="s">
        <v>262</v>
      </c>
      <c r="I426" s="35" t="s">
        <v>232</v>
      </c>
      <c r="J426" s="42">
        <v>45114</v>
      </c>
      <c r="M426" s="41">
        <v>2040</v>
      </c>
      <c r="N426" s="40" t="s">
        <v>212</v>
      </c>
      <c r="O426" s="41"/>
      <c r="P426" s="41"/>
      <c r="Q426" s="41"/>
      <c r="R426" s="40" t="s">
        <v>4017</v>
      </c>
      <c r="U426" s="35" t="s">
        <v>212</v>
      </c>
      <c r="W426" s="35" t="s">
        <v>4017</v>
      </c>
    </row>
    <row r="427" spans="1:23" x14ac:dyDescent="0.2">
      <c r="A427" s="35" t="s">
        <v>4527</v>
      </c>
      <c r="B427" s="36">
        <v>81638</v>
      </c>
      <c r="C427" s="37">
        <v>1</v>
      </c>
      <c r="D427" s="35" t="s">
        <v>4537</v>
      </c>
      <c r="E427" s="35" t="s">
        <v>4536</v>
      </c>
      <c r="F427" s="35" t="s">
        <v>4535</v>
      </c>
      <c r="G427" s="35" t="s">
        <v>792</v>
      </c>
      <c r="H427" s="35" t="s">
        <v>227</v>
      </c>
      <c r="I427" s="35" t="s">
        <v>1893</v>
      </c>
      <c r="J427" s="42">
        <v>45155</v>
      </c>
      <c r="M427" s="41">
        <v>2040</v>
      </c>
      <c r="N427" s="40" t="s">
        <v>212</v>
      </c>
      <c r="O427" s="41"/>
      <c r="P427" s="41"/>
      <c r="Q427" s="41"/>
      <c r="R427" s="40" t="s">
        <v>212</v>
      </c>
      <c r="S427" s="35" t="s">
        <v>4534</v>
      </c>
      <c r="T427" s="35" t="s">
        <v>4533</v>
      </c>
      <c r="U427" s="35" t="s">
        <v>212</v>
      </c>
      <c r="W427" s="35" t="s">
        <v>4017</v>
      </c>
    </row>
    <row r="428" spans="1:23" x14ac:dyDescent="0.2">
      <c r="A428" s="35" t="s">
        <v>4527</v>
      </c>
      <c r="B428" s="36">
        <v>80968</v>
      </c>
      <c r="C428" s="37">
        <v>1</v>
      </c>
      <c r="D428" s="35" t="s">
        <v>4532</v>
      </c>
      <c r="E428" s="35" t="s">
        <v>4531</v>
      </c>
      <c r="F428" s="35" t="s">
        <v>4530</v>
      </c>
      <c r="G428" s="35" t="s">
        <v>276</v>
      </c>
      <c r="H428" s="35" t="s">
        <v>214</v>
      </c>
      <c r="I428" s="35" t="s">
        <v>302</v>
      </c>
      <c r="J428" s="42">
        <v>45090</v>
      </c>
      <c r="M428" s="41">
        <v>2039</v>
      </c>
      <c r="N428" s="40" t="s">
        <v>212</v>
      </c>
      <c r="O428" s="41"/>
      <c r="P428" s="41"/>
      <c r="Q428" s="41"/>
      <c r="R428" s="40" t="s">
        <v>212</v>
      </c>
      <c r="S428" s="35" t="s">
        <v>4529</v>
      </c>
      <c r="T428" s="35" t="s">
        <v>4528</v>
      </c>
      <c r="U428" s="35" t="s">
        <v>212</v>
      </c>
      <c r="W428" s="35" t="s">
        <v>4017</v>
      </c>
    </row>
    <row r="429" spans="1:23" x14ac:dyDescent="0.2">
      <c r="A429" s="35" t="s">
        <v>4527</v>
      </c>
      <c r="B429" s="36">
        <v>81623</v>
      </c>
      <c r="C429" s="37">
        <v>1</v>
      </c>
      <c r="D429" s="35" t="s">
        <v>4526</v>
      </c>
      <c r="E429" s="35" t="s">
        <v>4525</v>
      </c>
      <c r="F429" s="35" t="s">
        <v>4524</v>
      </c>
      <c r="G429" s="35" t="s">
        <v>233</v>
      </c>
      <c r="H429" s="35" t="s">
        <v>220</v>
      </c>
      <c r="I429" s="35" t="s">
        <v>577</v>
      </c>
      <c r="J429" s="42">
        <v>45133</v>
      </c>
      <c r="M429" s="41">
        <v>2039</v>
      </c>
      <c r="N429" s="40" t="s">
        <v>212</v>
      </c>
      <c r="O429" s="41"/>
      <c r="P429" s="41"/>
      <c r="Q429" s="41"/>
      <c r="R429" s="40" t="s">
        <v>212</v>
      </c>
      <c r="S429" s="35" t="s">
        <v>4523</v>
      </c>
      <c r="T429" s="35" t="s">
        <v>4522</v>
      </c>
      <c r="U429" s="35" t="s">
        <v>4017</v>
      </c>
      <c r="W429" s="35" t="s">
        <v>4017</v>
      </c>
    </row>
    <row r="430" spans="1:23" x14ac:dyDescent="0.2">
      <c r="A430" s="35" t="s">
        <v>3221</v>
      </c>
      <c r="B430" s="36">
        <v>60895</v>
      </c>
      <c r="C430" s="37">
        <v>1</v>
      </c>
      <c r="D430" s="35" t="s">
        <v>3232</v>
      </c>
      <c r="E430" s="35" t="s">
        <v>3231</v>
      </c>
      <c r="F430" s="35" t="s">
        <v>3230</v>
      </c>
      <c r="G430" s="35" t="s">
        <v>220</v>
      </c>
      <c r="H430" s="35" t="s">
        <v>220</v>
      </c>
      <c r="I430" s="35" t="s">
        <v>110</v>
      </c>
      <c r="J430" s="42">
        <v>38679</v>
      </c>
      <c r="K430" s="42">
        <v>44701</v>
      </c>
      <c r="L430" s="42">
        <v>39058</v>
      </c>
      <c r="M430" s="41">
        <v>2021</v>
      </c>
      <c r="N430" s="40" t="s">
        <v>4017</v>
      </c>
      <c r="O430" s="41"/>
      <c r="P430" s="41"/>
      <c r="Q430" s="41"/>
      <c r="R430" s="40" t="s">
        <v>4017</v>
      </c>
      <c r="U430" s="35" t="s">
        <v>4017</v>
      </c>
      <c r="W430" s="35" t="s">
        <v>4017</v>
      </c>
    </row>
    <row r="431" spans="1:23" x14ac:dyDescent="0.2">
      <c r="A431" s="35" t="s">
        <v>3221</v>
      </c>
      <c r="B431" s="36">
        <v>62771</v>
      </c>
      <c r="C431" s="37">
        <v>1</v>
      </c>
      <c r="D431" s="35" t="s">
        <v>3229</v>
      </c>
      <c r="E431" s="35" t="s">
        <v>3228</v>
      </c>
      <c r="F431" s="35" t="s">
        <v>424</v>
      </c>
      <c r="G431" s="35" t="s">
        <v>281</v>
      </c>
      <c r="H431" s="35" t="s">
        <v>227</v>
      </c>
      <c r="I431" s="35" t="s">
        <v>423</v>
      </c>
      <c r="J431" s="42">
        <v>39022</v>
      </c>
      <c r="K431" s="42">
        <v>44926</v>
      </c>
      <c r="L431" s="42">
        <v>39618</v>
      </c>
      <c r="M431" s="41">
        <v>2022</v>
      </c>
      <c r="N431" s="40" t="s">
        <v>212</v>
      </c>
      <c r="O431" s="41">
        <v>2008</v>
      </c>
      <c r="P431" s="41"/>
      <c r="Q431" s="41">
        <v>2020</v>
      </c>
      <c r="R431" s="40" t="s">
        <v>4017</v>
      </c>
      <c r="U431" s="35" t="s">
        <v>4017</v>
      </c>
      <c r="W431" s="35" t="s">
        <v>4017</v>
      </c>
    </row>
    <row r="432" spans="1:23" x14ac:dyDescent="0.2">
      <c r="A432" s="35" t="s">
        <v>3221</v>
      </c>
      <c r="B432" s="36">
        <v>60626</v>
      </c>
      <c r="C432" s="37">
        <v>1</v>
      </c>
      <c r="D432" s="35" t="s">
        <v>3227</v>
      </c>
      <c r="E432" s="35" t="s">
        <v>3226</v>
      </c>
      <c r="F432" s="35" t="s">
        <v>72</v>
      </c>
      <c r="G432" s="35" t="s">
        <v>239</v>
      </c>
      <c r="H432" s="35" t="s">
        <v>238</v>
      </c>
      <c r="I432" s="35" t="s">
        <v>355</v>
      </c>
      <c r="J432" s="42">
        <v>37573</v>
      </c>
      <c r="L432" s="42">
        <v>38075</v>
      </c>
      <c r="M432" s="41">
        <v>2017</v>
      </c>
      <c r="N432" s="40" t="s">
        <v>212</v>
      </c>
      <c r="O432" s="41">
        <v>2003</v>
      </c>
      <c r="P432" s="41"/>
      <c r="Q432" s="41">
        <v>2018</v>
      </c>
      <c r="R432" s="40" t="s">
        <v>4017</v>
      </c>
      <c r="U432" s="35" t="s">
        <v>4017</v>
      </c>
      <c r="W432" s="35" t="s">
        <v>4017</v>
      </c>
    </row>
    <row r="433" spans="1:24" x14ac:dyDescent="0.2">
      <c r="A433" s="35" t="s">
        <v>3221</v>
      </c>
      <c r="B433" s="36">
        <v>62731</v>
      </c>
      <c r="C433" s="37">
        <v>1</v>
      </c>
      <c r="D433" s="35" t="s">
        <v>3225</v>
      </c>
      <c r="E433" s="35" t="s">
        <v>3224</v>
      </c>
      <c r="F433" s="35" t="s">
        <v>2348</v>
      </c>
      <c r="G433" s="35" t="s">
        <v>276</v>
      </c>
      <c r="H433" s="35" t="s">
        <v>214</v>
      </c>
      <c r="I433" s="35" t="s">
        <v>302</v>
      </c>
      <c r="J433" s="42">
        <v>39030</v>
      </c>
      <c r="K433" s="42">
        <v>45064</v>
      </c>
      <c r="L433" s="42">
        <v>39330</v>
      </c>
      <c r="M433" s="41">
        <v>2022</v>
      </c>
      <c r="N433" s="40" t="s">
        <v>212</v>
      </c>
      <c r="O433" s="41">
        <v>2007</v>
      </c>
      <c r="P433" s="41"/>
      <c r="Q433" s="41">
        <v>2018</v>
      </c>
      <c r="R433" s="40" t="s">
        <v>4017</v>
      </c>
      <c r="U433" s="35" t="s">
        <v>4017</v>
      </c>
      <c r="W433" s="35" t="s">
        <v>4017</v>
      </c>
    </row>
    <row r="434" spans="1:24" x14ac:dyDescent="0.2">
      <c r="A434" s="35" t="s">
        <v>3221</v>
      </c>
      <c r="B434" s="36">
        <v>61541</v>
      </c>
      <c r="C434" s="37">
        <v>1</v>
      </c>
      <c r="D434" s="35" t="s">
        <v>3223</v>
      </c>
      <c r="E434" s="35" t="s">
        <v>3222</v>
      </c>
      <c r="F434" s="35" t="s">
        <v>515</v>
      </c>
      <c r="G434" s="35" t="s">
        <v>461</v>
      </c>
      <c r="H434" s="35" t="s">
        <v>214</v>
      </c>
      <c r="I434" s="35" t="s">
        <v>206</v>
      </c>
      <c r="J434" s="42">
        <v>38656</v>
      </c>
      <c r="K434" s="42">
        <v>44865</v>
      </c>
      <c r="L434" s="42">
        <v>39128</v>
      </c>
      <c r="M434" s="41">
        <v>2021</v>
      </c>
      <c r="N434" s="40" t="s">
        <v>212</v>
      </c>
      <c r="O434" s="41">
        <v>2007</v>
      </c>
      <c r="P434" s="41"/>
      <c r="Q434" s="41">
        <v>2020</v>
      </c>
      <c r="R434" s="40" t="s">
        <v>4017</v>
      </c>
      <c r="U434" s="35" t="s">
        <v>4017</v>
      </c>
      <c r="W434" s="35" t="s">
        <v>4017</v>
      </c>
    </row>
    <row r="435" spans="1:24" x14ac:dyDescent="0.2">
      <c r="A435" s="35" t="s">
        <v>3221</v>
      </c>
      <c r="B435" s="36">
        <v>62500</v>
      </c>
      <c r="C435" s="37">
        <v>1</v>
      </c>
      <c r="D435" s="35" t="s">
        <v>3220</v>
      </c>
      <c r="E435" s="35" t="s">
        <v>3219</v>
      </c>
      <c r="F435" s="35" t="s">
        <v>3218</v>
      </c>
      <c r="G435" s="35" t="s">
        <v>294</v>
      </c>
      <c r="H435" s="35" t="s">
        <v>227</v>
      </c>
      <c r="I435" s="35" t="s">
        <v>407</v>
      </c>
      <c r="J435" s="42">
        <v>38828</v>
      </c>
      <c r="K435" s="42">
        <v>45107</v>
      </c>
      <c r="L435" s="42">
        <v>39525</v>
      </c>
      <c r="M435" s="41">
        <v>2022</v>
      </c>
      <c r="N435" s="40" t="s">
        <v>212</v>
      </c>
      <c r="O435" s="41">
        <v>2008</v>
      </c>
      <c r="P435" s="41"/>
      <c r="Q435" s="41">
        <v>2018</v>
      </c>
      <c r="R435" s="40" t="s">
        <v>4017</v>
      </c>
      <c r="U435" s="35" t="s">
        <v>4017</v>
      </c>
      <c r="W435" s="35" t="s">
        <v>4017</v>
      </c>
    </row>
    <row r="436" spans="1:24" x14ac:dyDescent="0.2">
      <c r="A436" s="35" t="s">
        <v>3217</v>
      </c>
      <c r="B436" s="36">
        <v>60436</v>
      </c>
      <c r="C436" s="37">
        <v>0.18</v>
      </c>
      <c r="D436" s="35" t="s">
        <v>2232</v>
      </c>
      <c r="E436" s="35" t="s">
        <v>2231</v>
      </c>
      <c r="F436" s="35" t="s">
        <v>2189</v>
      </c>
      <c r="G436" s="35" t="s">
        <v>469</v>
      </c>
      <c r="H436" s="35" t="s">
        <v>214</v>
      </c>
      <c r="I436" s="35" t="s">
        <v>460</v>
      </c>
      <c r="J436" s="42">
        <v>37789</v>
      </c>
      <c r="K436" s="42">
        <v>44740</v>
      </c>
      <c r="L436" s="42">
        <v>38292</v>
      </c>
      <c r="M436" s="41">
        <v>2018</v>
      </c>
      <c r="N436" s="40" t="s">
        <v>4017</v>
      </c>
      <c r="O436" s="41"/>
      <c r="P436" s="41"/>
      <c r="Q436" s="41"/>
      <c r="R436" s="40" t="s">
        <v>4017</v>
      </c>
      <c r="U436" s="35" t="s">
        <v>4017</v>
      </c>
      <c r="W436" s="35" t="s">
        <v>212</v>
      </c>
      <c r="X436" s="35" t="s">
        <v>4342</v>
      </c>
    </row>
    <row r="437" spans="1:24" x14ac:dyDescent="0.2">
      <c r="A437" s="35" t="s">
        <v>3217</v>
      </c>
      <c r="B437" s="36">
        <v>61686</v>
      </c>
      <c r="C437" s="37">
        <v>0.19</v>
      </c>
      <c r="D437" s="35" t="s">
        <v>2098</v>
      </c>
      <c r="E437" s="35" t="s">
        <v>2097</v>
      </c>
      <c r="F437" s="35" t="s">
        <v>2096</v>
      </c>
      <c r="G437" s="35" t="s">
        <v>233</v>
      </c>
      <c r="H437" s="35" t="s">
        <v>220</v>
      </c>
      <c r="I437" s="35" t="s">
        <v>2095</v>
      </c>
      <c r="J437" s="42">
        <v>38908</v>
      </c>
      <c r="K437" s="42">
        <v>44682</v>
      </c>
      <c r="L437" s="42">
        <v>38884</v>
      </c>
      <c r="M437" s="41">
        <v>2021</v>
      </c>
      <c r="N437" s="40" t="s">
        <v>212</v>
      </c>
      <c r="O437" s="41">
        <v>2006</v>
      </c>
      <c r="P437" s="41"/>
      <c r="Q437" s="41">
        <v>2020</v>
      </c>
      <c r="R437" s="40" t="s">
        <v>4017</v>
      </c>
      <c r="U437" s="35" t="s">
        <v>4017</v>
      </c>
      <c r="W437" s="35" t="s">
        <v>4017</v>
      </c>
    </row>
    <row r="438" spans="1:24" x14ac:dyDescent="0.2">
      <c r="A438" s="35" t="s">
        <v>3217</v>
      </c>
      <c r="B438" s="36">
        <v>61290</v>
      </c>
      <c r="C438" s="37">
        <v>0.18</v>
      </c>
      <c r="D438" s="35" t="s">
        <v>2182</v>
      </c>
      <c r="E438" s="35" t="s">
        <v>2181</v>
      </c>
      <c r="F438" s="35" t="s">
        <v>2180</v>
      </c>
      <c r="G438" s="35" t="s">
        <v>215</v>
      </c>
      <c r="H438" s="35" t="s">
        <v>214</v>
      </c>
      <c r="I438" s="35" t="s">
        <v>626</v>
      </c>
      <c r="J438" s="42">
        <v>38532</v>
      </c>
      <c r="K438" s="42">
        <v>44651</v>
      </c>
      <c r="L438" s="42">
        <v>39078</v>
      </c>
      <c r="M438" s="41">
        <v>2021</v>
      </c>
      <c r="N438" s="40" t="s">
        <v>212</v>
      </c>
      <c r="O438" s="41">
        <v>2006</v>
      </c>
      <c r="P438" s="41"/>
      <c r="Q438" s="41">
        <v>2018</v>
      </c>
      <c r="R438" s="40" t="s">
        <v>4017</v>
      </c>
      <c r="U438" s="35" t="s">
        <v>4017</v>
      </c>
      <c r="W438" s="35" t="s">
        <v>4017</v>
      </c>
    </row>
    <row r="439" spans="1:24" x14ac:dyDescent="0.2">
      <c r="A439" s="35" t="s">
        <v>3216</v>
      </c>
      <c r="B439" s="36">
        <v>63933</v>
      </c>
      <c r="C439" s="37">
        <v>1</v>
      </c>
      <c r="D439" s="35" t="s">
        <v>3215</v>
      </c>
      <c r="E439" s="35" t="s">
        <v>3214</v>
      </c>
      <c r="F439" s="35" t="s">
        <v>3213</v>
      </c>
      <c r="G439" s="35" t="s">
        <v>643</v>
      </c>
      <c r="H439" s="35" t="s">
        <v>214</v>
      </c>
      <c r="I439" s="35" t="s">
        <v>577</v>
      </c>
      <c r="J439" s="42">
        <v>39811</v>
      </c>
      <c r="L439" s="42">
        <v>40162</v>
      </c>
      <c r="M439" s="41">
        <v>2024</v>
      </c>
      <c r="N439" s="40" t="s">
        <v>212</v>
      </c>
      <c r="O439" s="41">
        <v>2009</v>
      </c>
      <c r="P439" s="41"/>
      <c r="Q439" s="41">
        <v>2020</v>
      </c>
      <c r="R439" s="40" t="s">
        <v>4017</v>
      </c>
      <c r="U439" s="35" t="s">
        <v>4017</v>
      </c>
      <c r="W439" s="35" t="s">
        <v>4017</v>
      </c>
    </row>
    <row r="440" spans="1:24" x14ac:dyDescent="0.2">
      <c r="A440" s="35" t="s">
        <v>3216</v>
      </c>
      <c r="B440" s="36">
        <v>63772</v>
      </c>
      <c r="C440" s="37">
        <v>0.4</v>
      </c>
      <c r="D440" s="35" t="s">
        <v>1694</v>
      </c>
      <c r="E440" s="35" t="s">
        <v>1693</v>
      </c>
      <c r="F440" s="35" t="s">
        <v>1692</v>
      </c>
      <c r="G440" s="35" t="s">
        <v>461</v>
      </c>
      <c r="H440" s="35" t="s">
        <v>214</v>
      </c>
      <c r="I440" s="35" t="s">
        <v>465</v>
      </c>
      <c r="J440" s="42">
        <v>39689</v>
      </c>
      <c r="L440" s="42">
        <v>40147</v>
      </c>
      <c r="M440" s="41">
        <v>2024</v>
      </c>
      <c r="N440" s="40" t="s">
        <v>212</v>
      </c>
      <c r="O440" s="41">
        <v>2009</v>
      </c>
      <c r="P440" s="41"/>
      <c r="Q440" s="41">
        <v>2021</v>
      </c>
      <c r="R440" s="40" t="s">
        <v>4017</v>
      </c>
      <c r="U440" s="35" t="s">
        <v>4017</v>
      </c>
      <c r="W440" s="35" t="s">
        <v>4017</v>
      </c>
    </row>
    <row r="441" spans="1:24" x14ac:dyDescent="0.2">
      <c r="A441" s="35" t="s">
        <v>3216</v>
      </c>
      <c r="B441" s="36">
        <v>64443</v>
      </c>
      <c r="C441" s="37">
        <v>0.5</v>
      </c>
      <c r="D441" s="35" t="s">
        <v>218</v>
      </c>
      <c r="E441" s="35" t="s">
        <v>217</v>
      </c>
      <c r="F441" s="35" t="s">
        <v>216</v>
      </c>
      <c r="G441" s="35" t="s">
        <v>215</v>
      </c>
      <c r="H441" s="35" t="s">
        <v>214</v>
      </c>
      <c r="I441" s="35" t="s">
        <v>52</v>
      </c>
      <c r="J441" s="42">
        <v>40452</v>
      </c>
      <c r="K441" s="42">
        <v>45107</v>
      </c>
      <c r="L441" s="42">
        <v>40973</v>
      </c>
      <c r="M441" s="41">
        <v>2026</v>
      </c>
      <c r="N441" s="40" t="s">
        <v>212</v>
      </c>
      <c r="O441" s="41">
        <v>2012</v>
      </c>
      <c r="P441" s="41"/>
      <c r="Q441" s="41">
        <v>2021</v>
      </c>
      <c r="R441" s="40" t="s">
        <v>4017</v>
      </c>
      <c r="U441" s="35" t="s">
        <v>4017</v>
      </c>
      <c r="W441" s="35" t="s">
        <v>4017</v>
      </c>
    </row>
    <row r="442" spans="1:24" x14ac:dyDescent="0.2">
      <c r="A442" s="35" t="s">
        <v>3212</v>
      </c>
      <c r="B442" s="36">
        <v>79405</v>
      </c>
      <c r="C442" s="37">
        <v>1</v>
      </c>
      <c r="D442" s="35" t="s">
        <v>3211</v>
      </c>
      <c r="E442" s="35" t="s">
        <v>3210</v>
      </c>
      <c r="F442" s="35" t="s">
        <v>3204</v>
      </c>
      <c r="G442" s="35" t="s">
        <v>401</v>
      </c>
      <c r="H442" s="35" t="s">
        <v>401</v>
      </c>
      <c r="I442" s="35" t="s">
        <v>577</v>
      </c>
      <c r="J442" s="42">
        <v>44043</v>
      </c>
      <c r="L442" s="42">
        <v>44712</v>
      </c>
      <c r="M442" s="41">
        <v>2037</v>
      </c>
      <c r="N442" s="40" t="s">
        <v>212</v>
      </c>
      <c r="O442" s="41">
        <v>2021</v>
      </c>
      <c r="P442" s="41">
        <v>2020</v>
      </c>
      <c r="Q442" s="41">
        <v>2020</v>
      </c>
      <c r="R442" s="40" t="s">
        <v>212</v>
      </c>
      <c r="U442" s="35" t="s">
        <v>4017</v>
      </c>
      <c r="W442" s="35" t="s">
        <v>4017</v>
      </c>
    </row>
    <row r="443" spans="1:24" x14ac:dyDescent="0.2">
      <c r="A443" s="35" t="s">
        <v>3203</v>
      </c>
      <c r="B443" s="36">
        <v>79493</v>
      </c>
      <c r="C443" s="37">
        <v>1</v>
      </c>
      <c r="D443" s="35" t="s">
        <v>3209</v>
      </c>
      <c r="E443" s="35" t="s">
        <v>3208</v>
      </c>
      <c r="F443" s="35" t="s">
        <v>3207</v>
      </c>
      <c r="G443" s="35" t="s">
        <v>215</v>
      </c>
      <c r="H443" s="35" t="s">
        <v>214</v>
      </c>
      <c r="I443" s="35" t="s">
        <v>713</v>
      </c>
      <c r="J443" s="42">
        <v>44006</v>
      </c>
      <c r="L443" s="42">
        <v>44417</v>
      </c>
      <c r="M443" s="41">
        <v>2037</v>
      </c>
      <c r="N443" s="40" t="s">
        <v>212</v>
      </c>
      <c r="O443" s="41">
        <v>2021</v>
      </c>
      <c r="P443" s="41">
        <v>2021</v>
      </c>
      <c r="Q443" s="41">
        <v>2021</v>
      </c>
      <c r="R443" s="40" t="s">
        <v>212</v>
      </c>
      <c r="U443" s="35" t="s">
        <v>4017</v>
      </c>
      <c r="W443" s="35" t="s">
        <v>4017</v>
      </c>
    </row>
    <row r="444" spans="1:24" x14ac:dyDescent="0.2">
      <c r="A444" s="35" t="s">
        <v>3203</v>
      </c>
      <c r="B444" s="36">
        <v>78670</v>
      </c>
      <c r="C444" s="37">
        <v>0.59</v>
      </c>
      <c r="D444" s="35" t="s">
        <v>1295</v>
      </c>
      <c r="E444" s="35" t="s">
        <v>1294</v>
      </c>
      <c r="F444" s="35" t="s">
        <v>1293</v>
      </c>
      <c r="G444" s="35" t="s">
        <v>215</v>
      </c>
      <c r="H444" s="35" t="s">
        <v>214</v>
      </c>
      <c r="I444" s="35" t="s">
        <v>691</v>
      </c>
      <c r="J444" s="42">
        <v>43858</v>
      </c>
      <c r="L444" s="42">
        <v>44287</v>
      </c>
      <c r="M444" s="41">
        <v>2036</v>
      </c>
      <c r="N444" s="40" t="s">
        <v>212</v>
      </c>
      <c r="O444" s="41">
        <v>2020</v>
      </c>
      <c r="P444" s="41">
        <v>2020</v>
      </c>
      <c r="Q444" s="41">
        <v>2020</v>
      </c>
      <c r="R444" s="40" t="s">
        <v>212</v>
      </c>
      <c r="U444" s="35" t="s">
        <v>4017</v>
      </c>
      <c r="W444" s="35" t="s">
        <v>4017</v>
      </c>
    </row>
    <row r="445" spans="1:24" x14ac:dyDescent="0.2">
      <c r="A445" s="35" t="s">
        <v>3203</v>
      </c>
      <c r="B445" s="36">
        <v>79807</v>
      </c>
      <c r="C445" s="37">
        <v>1</v>
      </c>
      <c r="D445" s="35" t="s">
        <v>3206</v>
      </c>
      <c r="E445" s="35" t="s">
        <v>3205</v>
      </c>
      <c r="F445" s="35" t="s">
        <v>3204</v>
      </c>
      <c r="G445" s="35" t="s">
        <v>401</v>
      </c>
      <c r="H445" s="35" t="s">
        <v>401</v>
      </c>
      <c r="I445" s="35" t="s">
        <v>577</v>
      </c>
      <c r="J445" s="42">
        <v>44043</v>
      </c>
      <c r="L445" s="42">
        <v>44669</v>
      </c>
      <c r="M445" s="41"/>
      <c r="N445" s="40" t="s">
        <v>212</v>
      </c>
      <c r="O445" s="41">
        <v>2021</v>
      </c>
      <c r="P445" s="41">
        <v>2020</v>
      </c>
      <c r="Q445" s="41">
        <v>2020</v>
      </c>
      <c r="R445" s="40" t="s">
        <v>212</v>
      </c>
      <c r="U445" s="35" t="s">
        <v>4017</v>
      </c>
      <c r="W445" s="35" t="s">
        <v>212</v>
      </c>
      <c r="X445" s="35" t="s">
        <v>4521</v>
      </c>
    </row>
    <row r="446" spans="1:24" x14ac:dyDescent="0.2">
      <c r="A446" s="35" t="s">
        <v>3203</v>
      </c>
      <c r="B446" s="36">
        <v>79804</v>
      </c>
      <c r="C446" s="37">
        <v>1</v>
      </c>
      <c r="D446" s="35" t="s">
        <v>3202</v>
      </c>
      <c r="E446" s="35" t="s">
        <v>3201</v>
      </c>
      <c r="F446" s="35" t="s">
        <v>3200</v>
      </c>
      <c r="G446" s="35" t="s">
        <v>401</v>
      </c>
      <c r="H446" s="35" t="s">
        <v>401</v>
      </c>
      <c r="I446" s="35" t="s">
        <v>577</v>
      </c>
      <c r="J446" s="42">
        <v>44043</v>
      </c>
      <c r="M446" s="41"/>
      <c r="N446" s="40" t="s">
        <v>212</v>
      </c>
      <c r="O446" s="41"/>
      <c r="P446" s="41">
        <v>2020</v>
      </c>
      <c r="Q446" s="41">
        <v>2020</v>
      </c>
      <c r="R446" s="40" t="s">
        <v>212</v>
      </c>
      <c r="S446" s="35" t="s">
        <v>4520</v>
      </c>
      <c r="T446" s="35" t="s">
        <v>4519</v>
      </c>
      <c r="U446" s="35" t="s">
        <v>4017</v>
      </c>
      <c r="W446" s="35" t="s">
        <v>4017</v>
      </c>
    </row>
    <row r="447" spans="1:24" x14ac:dyDescent="0.2">
      <c r="A447" s="35" t="s">
        <v>3192</v>
      </c>
      <c r="B447" s="36">
        <v>66577</v>
      </c>
      <c r="C447" s="37">
        <v>1</v>
      </c>
      <c r="D447" s="35" t="s">
        <v>3199</v>
      </c>
      <c r="E447" s="35" t="s">
        <v>3198</v>
      </c>
      <c r="F447" s="35" t="s">
        <v>3197</v>
      </c>
      <c r="G447" s="35" t="s">
        <v>221</v>
      </c>
      <c r="H447" s="35" t="s">
        <v>220</v>
      </c>
      <c r="I447" s="35" t="s">
        <v>4518</v>
      </c>
      <c r="J447" s="42">
        <v>42397</v>
      </c>
      <c r="L447" s="42">
        <v>42725</v>
      </c>
      <c r="M447" s="41">
        <v>2031</v>
      </c>
      <c r="N447" s="40" t="s">
        <v>212</v>
      </c>
      <c r="O447" s="41">
        <v>2016</v>
      </c>
      <c r="P447" s="41"/>
      <c r="Q447" s="41">
        <v>2018</v>
      </c>
      <c r="R447" s="40" t="s">
        <v>4017</v>
      </c>
      <c r="U447" s="35" t="s">
        <v>4017</v>
      </c>
      <c r="W447" s="35" t="s">
        <v>4017</v>
      </c>
    </row>
    <row r="448" spans="1:24" x14ac:dyDescent="0.2">
      <c r="A448" s="35" t="s">
        <v>3192</v>
      </c>
      <c r="B448" s="36">
        <v>66332</v>
      </c>
      <c r="C448" s="37">
        <v>1</v>
      </c>
      <c r="D448" s="35" t="s">
        <v>3196</v>
      </c>
      <c r="E448" s="35" t="s">
        <v>3195</v>
      </c>
      <c r="F448" s="35" t="s">
        <v>62</v>
      </c>
      <c r="G448" s="35" t="s">
        <v>396</v>
      </c>
      <c r="H448" s="35" t="s">
        <v>220</v>
      </c>
      <c r="I448" s="35" t="s">
        <v>63</v>
      </c>
      <c r="J448" s="42">
        <v>42292</v>
      </c>
      <c r="L448" s="42">
        <v>42573</v>
      </c>
      <c r="M448" s="41">
        <v>2030</v>
      </c>
      <c r="N448" s="40" t="s">
        <v>212</v>
      </c>
      <c r="O448" s="41">
        <v>2016</v>
      </c>
      <c r="P448" s="41"/>
      <c r="Q448" s="41">
        <v>2021</v>
      </c>
      <c r="R448" s="40" t="s">
        <v>4017</v>
      </c>
      <c r="U448" s="35" t="s">
        <v>4017</v>
      </c>
      <c r="W448" s="35" t="s">
        <v>4017</v>
      </c>
    </row>
    <row r="449" spans="1:24" x14ac:dyDescent="0.2">
      <c r="A449" s="35" t="s">
        <v>3192</v>
      </c>
      <c r="B449" s="36">
        <v>66329</v>
      </c>
      <c r="C449" s="37">
        <v>1</v>
      </c>
      <c r="D449" s="35" t="s">
        <v>3194</v>
      </c>
      <c r="E449" s="35" t="s">
        <v>3193</v>
      </c>
      <c r="F449" s="35" t="s">
        <v>22</v>
      </c>
      <c r="G449" s="35" t="s">
        <v>221</v>
      </c>
      <c r="H449" s="35" t="s">
        <v>220</v>
      </c>
      <c r="I449" s="35" t="s">
        <v>23</v>
      </c>
      <c r="J449" s="42">
        <v>42487</v>
      </c>
      <c r="L449" s="42">
        <v>43004</v>
      </c>
      <c r="M449" s="41">
        <v>2032</v>
      </c>
      <c r="N449" s="40" t="s">
        <v>4017</v>
      </c>
      <c r="O449" s="41"/>
      <c r="P449" s="41"/>
      <c r="Q449" s="41"/>
      <c r="R449" s="40" t="s">
        <v>4017</v>
      </c>
      <c r="U449" s="35" t="s">
        <v>4017</v>
      </c>
      <c r="W449" s="35" t="s">
        <v>4017</v>
      </c>
    </row>
    <row r="450" spans="1:24" x14ac:dyDescent="0.2">
      <c r="A450" s="35" t="s">
        <v>3192</v>
      </c>
      <c r="B450" s="36">
        <v>65258</v>
      </c>
      <c r="C450" s="37">
        <v>1</v>
      </c>
      <c r="D450" s="35" t="s">
        <v>3191</v>
      </c>
      <c r="E450" s="35" t="s">
        <v>3190</v>
      </c>
      <c r="F450" s="35" t="s">
        <v>1745</v>
      </c>
      <c r="G450" s="35" t="s">
        <v>396</v>
      </c>
      <c r="H450" s="35" t="s">
        <v>220</v>
      </c>
      <c r="I450" s="35" t="s">
        <v>545</v>
      </c>
      <c r="J450" s="42">
        <v>40752</v>
      </c>
      <c r="L450" s="42">
        <v>41088</v>
      </c>
      <c r="M450" s="41">
        <v>2026</v>
      </c>
      <c r="N450" s="40" t="s">
        <v>212</v>
      </c>
      <c r="O450" s="41">
        <v>2012</v>
      </c>
      <c r="P450" s="41"/>
      <c r="Q450" s="41">
        <v>2018</v>
      </c>
      <c r="R450" s="40" t="s">
        <v>4017</v>
      </c>
      <c r="U450" s="35" t="s">
        <v>4017</v>
      </c>
      <c r="W450" s="35" t="s">
        <v>4017</v>
      </c>
    </row>
    <row r="451" spans="1:24" x14ac:dyDescent="0.2">
      <c r="A451" s="35" t="s">
        <v>3186</v>
      </c>
      <c r="B451" s="36">
        <v>78360</v>
      </c>
      <c r="C451" s="37">
        <v>1</v>
      </c>
      <c r="D451" s="35" t="s">
        <v>3189</v>
      </c>
      <c r="E451" s="35" t="s">
        <v>3188</v>
      </c>
      <c r="F451" s="35" t="s">
        <v>3187</v>
      </c>
      <c r="G451" s="35" t="s">
        <v>233</v>
      </c>
      <c r="H451" s="35" t="s">
        <v>220</v>
      </c>
      <c r="I451" s="35" t="s">
        <v>1458</v>
      </c>
      <c r="J451" s="42">
        <v>43364</v>
      </c>
      <c r="L451" s="42">
        <v>43871</v>
      </c>
      <c r="M451" s="41">
        <v>2036</v>
      </c>
      <c r="N451" s="40" t="s">
        <v>212</v>
      </c>
      <c r="O451" s="41">
        <v>2019</v>
      </c>
      <c r="P451" s="41"/>
      <c r="Q451" s="41">
        <v>2019</v>
      </c>
      <c r="R451" s="40" t="s">
        <v>4017</v>
      </c>
      <c r="U451" s="35" t="s">
        <v>4017</v>
      </c>
      <c r="W451" s="35" t="s">
        <v>4017</v>
      </c>
    </row>
    <row r="452" spans="1:24" x14ac:dyDescent="0.2">
      <c r="A452" s="35" t="s">
        <v>3186</v>
      </c>
      <c r="B452" s="36">
        <v>79588</v>
      </c>
      <c r="C452" s="37">
        <v>1</v>
      </c>
      <c r="D452" s="35" t="s">
        <v>3185</v>
      </c>
      <c r="E452" s="35" t="s">
        <v>3184</v>
      </c>
      <c r="F452" s="35" t="s">
        <v>3181</v>
      </c>
      <c r="G452" s="35" t="s">
        <v>395</v>
      </c>
      <c r="H452" s="35" t="s">
        <v>220</v>
      </c>
      <c r="I452" s="35" t="s">
        <v>14</v>
      </c>
      <c r="J452" s="42">
        <v>44133</v>
      </c>
      <c r="L452" s="42">
        <v>44522</v>
      </c>
      <c r="M452" s="41">
        <v>2035</v>
      </c>
      <c r="N452" s="40" t="s">
        <v>212</v>
      </c>
      <c r="O452" s="41">
        <v>2021</v>
      </c>
      <c r="P452" s="41">
        <v>2021</v>
      </c>
      <c r="Q452" s="41">
        <v>2021</v>
      </c>
      <c r="R452" s="40" t="s">
        <v>212</v>
      </c>
      <c r="U452" s="35" t="s">
        <v>212</v>
      </c>
      <c r="V452" s="35" t="s">
        <v>4042</v>
      </c>
      <c r="W452" s="35" t="s">
        <v>4017</v>
      </c>
    </row>
    <row r="453" spans="1:24" x14ac:dyDescent="0.2">
      <c r="A453" s="35" t="s">
        <v>3180</v>
      </c>
      <c r="B453" s="36">
        <v>79310</v>
      </c>
      <c r="C453" s="37">
        <v>1</v>
      </c>
      <c r="D453" s="35" t="s">
        <v>3183</v>
      </c>
      <c r="E453" s="35" t="s">
        <v>3182</v>
      </c>
      <c r="F453" s="35" t="s">
        <v>3181</v>
      </c>
      <c r="G453" s="35" t="s">
        <v>233</v>
      </c>
      <c r="H453" s="35" t="s">
        <v>220</v>
      </c>
      <c r="I453" s="35" t="s">
        <v>14</v>
      </c>
      <c r="J453" s="42">
        <v>43951</v>
      </c>
      <c r="L453" s="42">
        <v>44461</v>
      </c>
      <c r="M453" s="41">
        <v>2036</v>
      </c>
      <c r="N453" s="40" t="s">
        <v>212</v>
      </c>
      <c r="O453" s="41">
        <v>2021</v>
      </c>
      <c r="P453" s="41">
        <v>2021</v>
      </c>
      <c r="Q453" s="41">
        <v>2021</v>
      </c>
      <c r="R453" s="40" t="s">
        <v>212</v>
      </c>
      <c r="U453" s="35" t="s">
        <v>212</v>
      </c>
      <c r="V453" s="35" t="s">
        <v>4272</v>
      </c>
      <c r="W453" s="35" t="s">
        <v>4017</v>
      </c>
    </row>
    <row r="454" spans="1:24" x14ac:dyDescent="0.2">
      <c r="A454" s="35" t="s">
        <v>3180</v>
      </c>
      <c r="B454" s="36">
        <v>79132</v>
      </c>
      <c r="C454" s="37">
        <v>1</v>
      </c>
      <c r="D454" s="35" t="s">
        <v>3179</v>
      </c>
      <c r="E454" s="35" t="s">
        <v>3178</v>
      </c>
      <c r="F454" s="35" t="s">
        <v>435</v>
      </c>
      <c r="G454" s="35" t="s">
        <v>233</v>
      </c>
      <c r="H454" s="35" t="s">
        <v>220</v>
      </c>
      <c r="I454" s="35" t="s">
        <v>434</v>
      </c>
      <c r="J454" s="42">
        <v>43748</v>
      </c>
      <c r="L454" s="42">
        <v>44280</v>
      </c>
      <c r="M454" s="41">
        <v>2036</v>
      </c>
      <c r="N454" s="40" t="s">
        <v>212</v>
      </c>
      <c r="O454" s="41">
        <v>2021</v>
      </c>
      <c r="P454" s="41"/>
      <c r="Q454" s="41">
        <v>2021</v>
      </c>
      <c r="R454" s="40" t="s">
        <v>212</v>
      </c>
      <c r="U454" s="35" t="s">
        <v>4017</v>
      </c>
      <c r="W454" s="35" t="s">
        <v>4017</v>
      </c>
    </row>
    <row r="455" spans="1:24" x14ac:dyDescent="0.2">
      <c r="A455" s="35" t="s">
        <v>3162</v>
      </c>
      <c r="B455" s="36">
        <v>63377</v>
      </c>
      <c r="C455" s="37">
        <v>1</v>
      </c>
      <c r="D455" s="35" t="s">
        <v>3177</v>
      </c>
      <c r="E455" s="35" t="s">
        <v>3176</v>
      </c>
      <c r="F455" s="35" t="s">
        <v>360</v>
      </c>
      <c r="G455" s="35" t="s">
        <v>221</v>
      </c>
      <c r="H455" s="35" t="s">
        <v>220</v>
      </c>
      <c r="I455" s="35" t="s">
        <v>4324</v>
      </c>
      <c r="J455" s="42">
        <v>39437</v>
      </c>
      <c r="L455" s="42">
        <v>39792</v>
      </c>
      <c r="M455" s="41">
        <v>2023</v>
      </c>
      <c r="N455" s="40" t="s">
        <v>212</v>
      </c>
      <c r="O455" s="41">
        <v>2008</v>
      </c>
      <c r="P455" s="41"/>
      <c r="Q455" s="41">
        <v>2020</v>
      </c>
      <c r="R455" s="40" t="s">
        <v>4017</v>
      </c>
      <c r="U455" s="35" t="s">
        <v>4017</v>
      </c>
      <c r="W455" s="35" t="s">
        <v>4017</v>
      </c>
    </row>
    <row r="456" spans="1:24" x14ac:dyDescent="0.2">
      <c r="A456" s="35" t="s">
        <v>3162</v>
      </c>
      <c r="B456" s="36">
        <v>62842</v>
      </c>
      <c r="C456" s="37">
        <v>1</v>
      </c>
      <c r="D456" s="35" t="s">
        <v>3175</v>
      </c>
      <c r="E456" s="35" t="s">
        <v>3174</v>
      </c>
      <c r="F456" s="35" t="s">
        <v>1719</v>
      </c>
      <c r="G456" s="35" t="s">
        <v>638</v>
      </c>
      <c r="H456" s="35" t="s">
        <v>214</v>
      </c>
      <c r="I456" s="35" t="s">
        <v>1306</v>
      </c>
      <c r="J456" s="42">
        <v>39234</v>
      </c>
      <c r="L456" s="42">
        <v>39687</v>
      </c>
      <c r="M456" s="41">
        <v>2022</v>
      </c>
      <c r="N456" s="40" t="s">
        <v>212</v>
      </c>
      <c r="O456" s="41">
        <v>2008</v>
      </c>
      <c r="P456" s="41"/>
      <c r="Q456" s="41">
        <v>2021</v>
      </c>
      <c r="R456" s="40" t="s">
        <v>4017</v>
      </c>
      <c r="U456" s="35" t="s">
        <v>4017</v>
      </c>
      <c r="W456" s="35" t="s">
        <v>4017</v>
      </c>
    </row>
    <row r="457" spans="1:24" x14ac:dyDescent="0.2">
      <c r="A457" s="35" t="s">
        <v>3162</v>
      </c>
      <c r="B457" s="36">
        <v>63546</v>
      </c>
      <c r="C457" s="37">
        <v>1</v>
      </c>
      <c r="D457" s="35" t="s">
        <v>3173</v>
      </c>
      <c r="E457" s="35" t="s">
        <v>3172</v>
      </c>
      <c r="F457" s="35" t="s">
        <v>431</v>
      </c>
      <c r="G457" s="35" t="s">
        <v>395</v>
      </c>
      <c r="H457" s="35" t="s">
        <v>220</v>
      </c>
      <c r="I457" s="35" t="s">
        <v>4060</v>
      </c>
      <c r="J457" s="42">
        <v>39736</v>
      </c>
      <c r="L457" s="42">
        <v>39668</v>
      </c>
      <c r="M457" s="41">
        <v>2022</v>
      </c>
      <c r="N457" s="40" t="s">
        <v>212</v>
      </c>
      <c r="O457" s="41">
        <v>2008</v>
      </c>
      <c r="P457" s="41"/>
      <c r="Q457" s="41">
        <v>2018</v>
      </c>
      <c r="R457" s="40" t="s">
        <v>4017</v>
      </c>
      <c r="U457" s="35" t="s">
        <v>4017</v>
      </c>
      <c r="W457" s="35" t="s">
        <v>212</v>
      </c>
      <c r="X457" s="35" t="s">
        <v>4517</v>
      </c>
    </row>
    <row r="458" spans="1:24" x14ac:dyDescent="0.2">
      <c r="A458" s="35" t="s">
        <v>3162</v>
      </c>
      <c r="B458" s="36">
        <v>63068</v>
      </c>
      <c r="C458" s="37">
        <v>1</v>
      </c>
      <c r="D458" s="35" t="s">
        <v>3171</v>
      </c>
      <c r="E458" s="35" t="s">
        <v>3170</v>
      </c>
      <c r="F458" s="35" t="s">
        <v>3169</v>
      </c>
      <c r="G458" s="35" t="s">
        <v>461</v>
      </c>
      <c r="H458" s="35" t="s">
        <v>214</v>
      </c>
      <c r="I458" s="35" t="s">
        <v>1306</v>
      </c>
      <c r="J458" s="42">
        <v>39289</v>
      </c>
      <c r="K458" s="42">
        <v>45169</v>
      </c>
      <c r="L458" s="42">
        <v>39518</v>
      </c>
      <c r="M458" s="41">
        <v>2022</v>
      </c>
      <c r="N458" s="40" t="s">
        <v>212</v>
      </c>
      <c r="O458" s="41">
        <v>2008</v>
      </c>
      <c r="P458" s="41">
        <v>2022</v>
      </c>
      <c r="Q458" s="41">
        <v>2022</v>
      </c>
      <c r="R458" s="40" t="s">
        <v>4017</v>
      </c>
      <c r="U458" s="35" t="s">
        <v>4017</v>
      </c>
      <c r="W458" s="35" t="s">
        <v>4017</v>
      </c>
    </row>
    <row r="459" spans="1:24" x14ac:dyDescent="0.2">
      <c r="A459" s="35" t="s">
        <v>3162</v>
      </c>
      <c r="B459" s="36">
        <v>62746</v>
      </c>
      <c r="C459" s="37">
        <v>1</v>
      </c>
      <c r="D459" s="35" t="s">
        <v>3168</v>
      </c>
      <c r="E459" s="35" t="s">
        <v>3167</v>
      </c>
      <c r="F459" s="35" t="s">
        <v>1719</v>
      </c>
      <c r="G459" s="35" t="s">
        <v>638</v>
      </c>
      <c r="H459" s="35" t="s">
        <v>214</v>
      </c>
      <c r="I459" s="35" t="s">
        <v>1306</v>
      </c>
      <c r="J459" s="42">
        <v>39168</v>
      </c>
      <c r="L459" s="42">
        <v>39428</v>
      </c>
      <c r="M459" s="41">
        <v>2022</v>
      </c>
      <c r="N459" s="40" t="s">
        <v>212</v>
      </c>
      <c r="O459" s="41">
        <v>2007</v>
      </c>
      <c r="P459" s="41">
        <v>2022</v>
      </c>
      <c r="Q459" s="41">
        <v>2022</v>
      </c>
      <c r="R459" s="40" t="s">
        <v>4017</v>
      </c>
      <c r="U459" s="35" t="s">
        <v>4017</v>
      </c>
      <c r="W459" s="35" t="s">
        <v>4017</v>
      </c>
    </row>
    <row r="460" spans="1:24" x14ac:dyDescent="0.2">
      <c r="A460" s="35" t="s">
        <v>3162</v>
      </c>
      <c r="B460" s="36">
        <v>63499</v>
      </c>
      <c r="C460" s="37">
        <v>1</v>
      </c>
      <c r="D460" s="35" t="s">
        <v>3166</v>
      </c>
      <c r="E460" s="35" t="s">
        <v>3165</v>
      </c>
      <c r="F460" s="35" t="s">
        <v>515</v>
      </c>
      <c r="G460" s="35" t="s">
        <v>294</v>
      </c>
      <c r="H460" s="35" t="s">
        <v>227</v>
      </c>
      <c r="I460" s="35" t="s">
        <v>206</v>
      </c>
      <c r="J460" s="42">
        <v>39652</v>
      </c>
      <c r="L460" s="42">
        <v>39660</v>
      </c>
      <c r="M460" s="41">
        <v>2023</v>
      </c>
      <c r="N460" s="40" t="s">
        <v>212</v>
      </c>
      <c r="O460" s="41">
        <v>2008</v>
      </c>
      <c r="P460" s="41"/>
      <c r="Q460" s="41">
        <v>2021</v>
      </c>
      <c r="R460" s="40" t="s">
        <v>4017</v>
      </c>
      <c r="U460" s="35" t="s">
        <v>4017</v>
      </c>
      <c r="W460" s="35" t="s">
        <v>4017</v>
      </c>
    </row>
    <row r="461" spans="1:24" x14ac:dyDescent="0.2">
      <c r="A461" s="35" t="s">
        <v>3162</v>
      </c>
      <c r="B461" s="36">
        <v>63055</v>
      </c>
      <c r="C461" s="37">
        <v>1</v>
      </c>
      <c r="D461" s="35" t="s">
        <v>3164</v>
      </c>
      <c r="E461" s="35" t="s">
        <v>3163</v>
      </c>
      <c r="F461" s="35" t="s">
        <v>1583</v>
      </c>
      <c r="G461" s="35" t="s">
        <v>326</v>
      </c>
      <c r="H461" s="35" t="s">
        <v>227</v>
      </c>
      <c r="I461" s="35" t="s">
        <v>1582</v>
      </c>
      <c r="J461" s="42">
        <v>39139</v>
      </c>
      <c r="K461" s="42">
        <v>44896</v>
      </c>
      <c r="L461" s="42">
        <v>39508</v>
      </c>
      <c r="M461" s="41">
        <v>2022</v>
      </c>
      <c r="N461" s="40" t="s">
        <v>212</v>
      </c>
      <c r="O461" s="41">
        <v>2008</v>
      </c>
      <c r="P461" s="41"/>
      <c r="Q461" s="41">
        <v>2020</v>
      </c>
      <c r="R461" s="40" t="s">
        <v>4017</v>
      </c>
      <c r="U461" s="35" t="s">
        <v>4017</v>
      </c>
      <c r="W461" s="35" t="s">
        <v>4017</v>
      </c>
    </row>
    <row r="462" spans="1:24" x14ac:dyDescent="0.2">
      <c r="A462" s="35" t="s">
        <v>3162</v>
      </c>
      <c r="B462" s="36">
        <v>63662</v>
      </c>
      <c r="C462" s="37">
        <v>1</v>
      </c>
      <c r="D462" s="35" t="s">
        <v>3161</v>
      </c>
      <c r="E462" s="35" t="s">
        <v>3160</v>
      </c>
      <c r="F462" s="35" t="s">
        <v>1583</v>
      </c>
      <c r="G462" s="35" t="s">
        <v>326</v>
      </c>
      <c r="H462" s="35" t="s">
        <v>227</v>
      </c>
      <c r="I462" s="35" t="s">
        <v>1582</v>
      </c>
      <c r="J462" s="42">
        <v>39850</v>
      </c>
      <c r="L462" s="42">
        <v>40178</v>
      </c>
      <c r="M462" s="41">
        <v>2024</v>
      </c>
      <c r="N462" s="40" t="s">
        <v>212</v>
      </c>
      <c r="O462" s="41">
        <v>2009</v>
      </c>
      <c r="P462" s="41"/>
      <c r="Q462" s="41">
        <v>2018</v>
      </c>
      <c r="R462" s="40" t="s">
        <v>4017</v>
      </c>
      <c r="U462" s="35" t="s">
        <v>4017</v>
      </c>
      <c r="W462" s="35" t="s">
        <v>4017</v>
      </c>
    </row>
    <row r="463" spans="1:24" x14ac:dyDescent="0.2">
      <c r="A463" s="35" t="s">
        <v>3096</v>
      </c>
      <c r="B463" s="36">
        <v>79916</v>
      </c>
      <c r="C463" s="37">
        <v>1</v>
      </c>
      <c r="D463" s="35" t="s">
        <v>3159</v>
      </c>
      <c r="E463" s="35" t="s">
        <v>3158</v>
      </c>
      <c r="F463" s="35" t="s">
        <v>692</v>
      </c>
      <c r="G463" s="35" t="s">
        <v>271</v>
      </c>
      <c r="H463" s="35" t="s">
        <v>227</v>
      </c>
      <c r="I463" s="35" t="s">
        <v>691</v>
      </c>
      <c r="J463" s="42">
        <v>44281</v>
      </c>
      <c r="L463" s="42">
        <v>44888</v>
      </c>
      <c r="M463" s="41">
        <v>2037</v>
      </c>
      <c r="N463" s="40" t="s">
        <v>212</v>
      </c>
      <c r="O463" s="41">
        <v>2022</v>
      </c>
      <c r="P463" s="41">
        <v>2022</v>
      </c>
      <c r="Q463" s="41">
        <v>2022</v>
      </c>
      <c r="R463" s="40" t="s">
        <v>212</v>
      </c>
      <c r="U463" s="35" t="s">
        <v>212</v>
      </c>
      <c r="V463" s="35" t="s">
        <v>4048</v>
      </c>
      <c r="W463" s="35" t="s">
        <v>4017</v>
      </c>
    </row>
    <row r="464" spans="1:24" x14ac:dyDescent="0.2">
      <c r="A464" s="35" t="s">
        <v>3096</v>
      </c>
      <c r="B464" s="36">
        <v>80482</v>
      </c>
      <c r="C464" s="37">
        <v>1</v>
      </c>
      <c r="D464" s="35" t="s">
        <v>4516</v>
      </c>
      <c r="E464" s="35" t="s">
        <v>4515</v>
      </c>
      <c r="F464" s="35" t="s">
        <v>160</v>
      </c>
      <c r="G464" s="35" t="s">
        <v>215</v>
      </c>
      <c r="H464" s="35" t="s">
        <v>214</v>
      </c>
      <c r="I464" s="35" t="s">
        <v>161</v>
      </c>
      <c r="J464" s="42">
        <v>44966</v>
      </c>
      <c r="M464" s="41">
        <v>2039</v>
      </c>
      <c r="N464" s="40" t="s">
        <v>212</v>
      </c>
      <c r="O464" s="41"/>
      <c r="P464" s="41"/>
      <c r="Q464" s="41"/>
      <c r="R464" s="40" t="s">
        <v>212</v>
      </c>
      <c r="S464" s="35" t="s">
        <v>4514</v>
      </c>
      <c r="T464" s="35" t="s">
        <v>4513</v>
      </c>
      <c r="U464" s="35" t="s">
        <v>4017</v>
      </c>
      <c r="W464" s="35" t="s">
        <v>4017</v>
      </c>
    </row>
    <row r="465" spans="1:23" x14ac:dyDescent="0.2">
      <c r="A465" s="35" t="s">
        <v>3096</v>
      </c>
      <c r="B465" s="36">
        <v>78666</v>
      </c>
      <c r="C465" s="37">
        <v>1</v>
      </c>
      <c r="D465" s="35" t="s">
        <v>3157</v>
      </c>
      <c r="E465" s="35" t="s">
        <v>3156</v>
      </c>
      <c r="F465" s="35" t="s">
        <v>657</v>
      </c>
      <c r="G465" s="35" t="s">
        <v>455</v>
      </c>
      <c r="H465" s="35" t="s">
        <v>214</v>
      </c>
      <c r="I465" s="35" t="s">
        <v>161</v>
      </c>
      <c r="J465" s="42">
        <v>43921</v>
      </c>
      <c r="L465" s="42">
        <v>44925</v>
      </c>
      <c r="M465" s="41">
        <v>2037</v>
      </c>
      <c r="N465" s="40" t="s">
        <v>212</v>
      </c>
      <c r="O465" s="41">
        <v>2021</v>
      </c>
      <c r="P465" s="41">
        <v>2020</v>
      </c>
      <c r="Q465" s="41">
        <v>2020</v>
      </c>
      <c r="R465" s="40" t="s">
        <v>212</v>
      </c>
      <c r="U465" s="35" t="s">
        <v>212</v>
      </c>
      <c r="V465" s="35" t="s">
        <v>4308</v>
      </c>
      <c r="W465" s="35" t="s">
        <v>4017</v>
      </c>
    </row>
    <row r="466" spans="1:23" x14ac:dyDescent="0.2">
      <c r="A466" s="35" t="s">
        <v>3096</v>
      </c>
      <c r="B466" s="36">
        <v>81355</v>
      </c>
      <c r="C466" s="37">
        <v>1</v>
      </c>
      <c r="D466" s="35" t="s">
        <v>3155</v>
      </c>
      <c r="E466" s="35" t="s">
        <v>3154</v>
      </c>
      <c r="F466" s="35" t="s">
        <v>3153</v>
      </c>
      <c r="G466" s="35" t="s">
        <v>286</v>
      </c>
      <c r="H466" s="35" t="s">
        <v>227</v>
      </c>
      <c r="I466" s="35" t="s">
        <v>298</v>
      </c>
      <c r="J466" s="42">
        <v>44917</v>
      </c>
      <c r="M466" s="41">
        <v>2039</v>
      </c>
      <c r="N466" s="40" t="s">
        <v>212</v>
      </c>
      <c r="O466" s="41"/>
      <c r="P466" s="41">
        <v>2022</v>
      </c>
      <c r="Q466" s="41"/>
      <c r="R466" s="40" t="s">
        <v>212</v>
      </c>
      <c r="S466" s="35" t="s">
        <v>4512</v>
      </c>
      <c r="T466" s="35" t="s">
        <v>4511</v>
      </c>
      <c r="U466" s="35" t="s">
        <v>4017</v>
      </c>
      <c r="W466" s="35" t="s">
        <v>4017</v>
      </c>
    </row>
    <row r="467" spans="1:23" x14ac:dyDescent="0.2">
      <c r="A467" s="35" t="s">
        <v>3096</v>
      </c>
      <c r="B467" s="36">
        <v>80443</v>
      </c>
      <c r="C467" s="37">
        <v>1</v>
      </c>
      <c r="D467" s="35" t="s">
        <v>3152</v>
      </c>
      <c r="E467" s="35" t="s">
        <v>3151</v>
      </c>
      <c r="F467" s="35" t="s">
        <v>692</v>
      </c>
      <c r="G467" s="35" t="s">
        <v>271</v>
      </c>
      <c r="H467" s="35" t="s">
        <v>227</v>
      </c>
      <c r="I467" s="35" t="s">
        <v>691</v>
      </c>
      <c r="J467" s="42">
        <v>44615</v>
      </c>
      <c r="L467" s="42">
        <v>45147</v>
      </c>
      <c r="M467" s="41">
        <v>2039</v>
      </c>
      <c r="N467" s="40" t="s">
        <v>212</v>
      </c>
      <c r="O467" s="41">
        <v>2023</v>
      </c>
      <c r="P467" s="41">
        <v>2022</v>
      </c>
      <c r="Q467" s="41">
        <v>2022</v>
      </c>
      <c r="R467" s="40" t="s">
        <v>212</v>
      </c>
      <c r="S467" s="35" t="s">
        <v>4510</v>
      </c>
      <c r="T467" s="35" t="s">
        <v>4509</v>
      </c>
      <c r="U467" s="35" t="s">
        <v>4017</v>
      </c>
      <c r="W467" s="35" t="s">
        <v>4017</v>
      </c>
    </row>
    <row r="468" spans="1:23" x14ac:dyDescent="0.2">
      <c r="A468" s="35" t="s">
        <v>3096</v>
      </c>
      <c r="B468" s="36">
        <v>78571</v>
      </c>
      <c r="C468" s="37">
        <v>1</v>
      </c>
      <c r="D468" s="35" t="s">
        <v>3150</v>
      </c>
      <c r="E468" s="35" t="s">
        <v>3149</v>
      </c>
      <c r="F468" s="35" t="s">
        <v>1209</v>
      </c>
      <c r="G468" s="35" t="s">
        <v>286</v>
      </c>
      <c r="H468" s="35" t="s">
        <v>227</v>
      </c>
      <c r="I468" s="35" t="s">
        <v>232</v>
      </c>
      <c r="J468" s="42">
        <v>43397</v>
      </c>
      <c r="L468" s="42">
        <v>44090</v>
      </c>
      <c r="M468" s="41">
        <v>2036</v>
      </c>
      <c r="N468" s="40" t="s">
        <v>212</v>
      </c>
      <c r="O468" s="41">
        <v>2020</v>
      </c>
      <c r="P468" s="41"/>
      <c r="Q468" s="41">
        <v>2018</v>
      </c>
      <c r="R468" s="40" t="s">
        <v>4017</v>
      </c>
      <c r="U468" s="35" t="s">
        <v>4017</v>
      </c>
      <c r="W468" s="35" t="s">
        <v>4017</v>
      </c>
    </row>
    <row r="469" spans="1:23" x14ac:dyDescent="0.2">
      <c r="A469" s="35" t="s">
        <v>3096</v>
      </c>
      <c r="B469" s="36">
        <v>80574</v>
      </c>
      <c r="C469" s="37">
        <v>1</v>
      </c>
      <c r="D469" s="35" t="s">
        <v>4508</v>
      </c>
      <c r="E469" s="35" t="s">
        <v>4507</v>
      </c>
      <c r="F469" s="35" t="s">
        <v>557</v>
      </c>
      <c r="G469" s="35" t="s">
        <v>262</v>
      </c>
      <c r="J469" s="42">
        <v>45188</v>
      </c>
      <c r="M469" s="41">
        <v>2039</v>
      </c>
      <c r="N469" s="40" t="s">
        <v>212</v>
      </c>
      <c r="O469" s="41"/>
      <c r="P469" s="41"/>
      <c r="Q469" s="41"/>
      <c r="R469" s="40" t="s">
        <v>212</v>
      </c>
      <c r="S469" s="35" t="s">
        <v>4506</v>
      </c>
      <c r="T469" s="35" t="s">
        <v>4505</v>
      </c>
      <c r="U469" s="35" t="s">
        <v>212</v>
      </c>
      <c r="W469" s="35" t="s">
        <v>4017</v>
      </c>
    </row>
    <row r="470" spans="1:23" x14ac:dyDescent="0.2">
      <c r="A470" s="35" t="s">
        <v>3096</v>
      </c>
      <c r="B470" s="36">
        <v>78634</v>
      </c>
      <c r="C470" s="37">
        <v>1</v>
      </c>
      <c r="D470" s="35" t="s">
        <v>3148</v>
      </c>
      <c r="E470" s="35" t="s">
        <v>3147</v>
      </c>
      <c r="F470" s="35" t="s">
        <v>1075</v>
      </c>
      <c r="G470" s="35" t="s">
        <v>228</v>
      </c>
      <c r="H470" s="35" t="s">
        <v>227</v>
      </c>
      <c r="I470" s="35" t="s">
        <v>226</v>
      </c>
      <c r="J470" s="42">
        <v>43452</v>
      </c>
      <c r="L470" s="42">
        <v>44280</v>
      </c>
      <c r="M470" s="41">
        <v>2035</v>
      </c>
      <c r="N470" s="40" t="s">
        <v>212</v>
      </c>
      <c r="O470" s="41">
        <v>2021</v>
      </c>
      <c r="P470" s="41"/>
      <c r="Q470" s="41">
        <v>2021</v>
      </c>
      <c r="R470" s="40" t="s">
        <v>4017</v>
      </c>
      <c r="U470" s="35" t="s">
        <v>4017</v>
      </c>
      <c r="W470" s="35" t="s">
        <v>4017</v>
      </c>
    </row>
    <row r="471" spans="1:23" x14ac:dyDescent="0.2">
      <c r="A471" s="35" t="s">
        <v>3096</v>
      </c>
      <c r="B471" s="36">
        <v>79723</v>
      </c>
      <c r="C471" s="37">
        <v>1</v>
      </c>
      <c r="D471" s="35" t="s">
        <v>3146</v>
      </c>
      <c r="E471" s="35" t="s">
        <v>3145</v>
      </c>
      <c r="F471" s="35" t="s">
        <v>657</v>
      </c>
      <c r="G471" s="35" t="s">
        <v>638</v>
      </c>
      <c r="H471" s="35" t="s">
        <v>214</v>
      </c>
      <c r="I471" s="35" t="s">
        <v>161</v>
      </c>
      <c r="J471" s="42">
        <v>44188</v>
      </c>
      <c r="L471" s="42">
        <v>44834</v>
      </c>
      <c r="M471" s="41">
        <v>2036</v>
      </c>
      <c r="N471" s="40" t="s">
        <v>212</v>
      </c>
      <c r="O471" s="41">
        <v>2022</v>
      </c>
      <c r="P471" s="41">
        <v>2022</v>
      </c>
      <c r="Q471" s="41">
        <v>2022</v>
      </c>
      <c r="R471" s="40" t="s">
        <v>212</v>
      </c>
      <c r="U471" s="35" t="s">
        <v>4017</v>
      </c>
      <c r="W471" s="35" t="s">
        <v>4017</v>
      </c>
    </row>
    <row r="472" spans="1:23" x14ac:dyDescent="0.2">
      <c r="A472" s="35" t="s">
        <v>3096</v>
      </c>
      <c r="B472" s="36">
        <v>78818</v>
      </c>
      <c r="C472" s="37">
        <v>1</v>
      </c>
      <c r="D472" s="35" t="s">
        <v>3144</v>
      </c>
      <c r="E472" s="35" t="s">
        <v>3143</v>
      </c>
      <c r="F472" s="35" t="s">
        <v>3142</v>
      </c>
      <c r="G472" s="35" t="s">
        <v>286</v>
      </c>
      <c r="H472" s="35" t="s">
        <v>227</v>
      </c>
      <c r="I472" s="35" t="s">
        <v>280</v>
      </c>
      <c r="J472" s="42">
        <v>43636</v>
      </c>
      <c r="L472" s="42">
        <v>44427</v>
      </c>
      <c r="M472" s="41">
        <v>2035</v>
      </c>
      <c r="N472" s="40" t="s">
        <v>212</v>
      </c>
      <c r="O472" s="41">
        <v>2020</v>
      </c>
      <c r="P472" s="41"/>
      <c r="Q472" s="41">
        <v>2020</v>
      </c>
      <c r="R472" s="40" t="s">
        <v>212</v>
      </c>
      <c r="U472" s="35" t="s">
        <v>4017</v>
      </c>
      <c r="W472" s="35" t="s">
        <v>4017</v>
      </c>
    </row>
    <row r="473" spans="1:23" x14ac:dyDescent="0.2">
      <c r="A473" s="35" t="s">
        <v>3096</v>
      </c>
      <c r="B473" s="36">
        <v>80694</v>
      </c>
      <c r="C473" s="37">
        <v>1</v>
      </c>
      <c r="D473" s="35" t="s">
        <v>3141</v>
      </c>
      <c r="E473" s="35" t="s">
        <v>3140</v>
      </c>
      <c r="F473" s="35" t="s">
        <v>1242</v>
      </c>
      <c r="G473" s="35" t="s">
        <v>228</v>
      </c>
      <c r="H473" s="35" t="s">
        <v>227</v>
      </c>
      <c r="I473" s="35" t="s">
        <v>226</v>
      </c>
      <c r="J473" s="42">
        <v>44551</v>
      </c>
      <c r="M473" s="41">
        <v>2039</v>
      </c>
      <c r="N473" s="40" t="s">
        <v>212</v>
      </c>
      <c r="O473" s="41"/>
      <c r="P473" s="41">
        <v>2023</v>
      </c>
      <c r="Q473" s="41"/>
      <c r="R473" s="40" t="s">
        <v>212</v>
      </c>
      <c r="S473" s="35" t="s">
        <v>4504</v>
      </c>
      <c r="T473" s="35" t="s">
        <v>4503</v>
      </c>
      <c r="U473" s="35" t="s">
        <v>212</v>
      </c>
      <c r="V473" s="35" t="s">
        <v>4272</v>
      </c>
      <c r="W473" s="35" t="s">
        <v>4017</v>
      </c>
    </row>
    <row r="474" spans="1:23" x14ac:dyDescent="0.2">
      <c r="A474" s="35" t="s">
        <v>3096</v>
      </c>
      <c r="B474" s="36">
        <v>79765</v>
      </c>
      <c r="C474" s="37">
        <v>1</v>
      </c>
      <c r="D474" s="35" t="s">
        <v>3139</v>
      </c>
      <c r="E474" s="35" t="s">
        <v>3138</v>
      </c>
      <c r="F474" s="35" t="s">
        <v>2570</v>
      </c>
      <c r="G474" s="35" t="s">
        <v>455</v>
      </c>
      <c r="H474" s="35" t="s">
        <v>214</v>
      </c>
      <c r="I474" s="35" t="s">
        <v>527</v>
      </c>
      <c r="J474" s="42">
        <v>44119</v>
      </c>
      <c r="L474" s="42">
        <v>44501</v>
      </c>
      <c r="M474" s="41">
        <v>2037</v>
      </c>
      <c r="N474" s="40" t="s">
        <v>212</v>
      </c>
      <c r="O474" s="41">
        <v>2021</v>
      </c>
      <c r="P474" s="41">
        <v>2021</v>
      </c>
      <c r="Q474" s="41">
        <v>2021</v>
      </c>
      <c r="R474" s="40" t="s">
        <v>212</v>
      </c>
      <c r="U474" s="35" t="s">
        <v>4017</v>
      </c>
      <c r="W474" s="35" t="s">
        <v>4017</v>
      </c>
    </row>
    <row r="475" spans="1:23" x14ac:dyDescent="0.2">
      <c r="A475" s="35" t="s">
        <v>3096</v>
      </c>
      <c r="B475" s="36">
        <v>67523</v>
      </c>
      <c r="C475" s="37">
        <v>1</v>
      </c>
      <c r="D475" s="35" t="s">
        <v>3137</v>
      </c>
      <c r="E475" s="35" t="s">
        <v>3136</v>
      </c>
      <c r="F475" s="35" t="s">
        <v>3135</v>
      </c>
      <c r="G475" s="35" t="s">
        <v>1120</v>
      </c>
      <c r="H475" s="35" t="s">
        <v>238</v>
      </c>
      <c r="I475" s="35" t="s">
        <v>2016</v>
      </c>
      <c r="J475" s="42">
        <v>43672</v>
      </c>
      <c r="L475" s="42">
        <v>44407</v>
      </c>
      <c r="M475" s="41">
        <v>2036</v>
      </c>
      <c r="N475" s="40" t="s">
        <v>212</v>
      </c>
      <c r="O475" s="41">
        <v>2021</v>
      </c>
      <c r="P475" s="41"/>
      <c r="Q475" s="41">
        <v>2019</v>
      </c>
      <c r="R475" s="40" t="s">
        <v>212</v>
      </c>
      <c r="U475" s="35" t="s">
        <v>212</v>
      </c>
      <c r="V475" s="35" t="s">
        <v>4059</v>
      </c>
      <c r="W475" s="35" t="s">
        <v>4017</v>
      </c>
    </row>
    <row r="476" spans="1:23" x14ac:dyDescent="0.2">
      <c r="A476" s="35" t="s">
        <v>3096</v>
      </c>
      <c r="B476" s="36">
        <v>80679</v>
      </c>
      <c r="C476" s="37">
        <v>1</v>
      </c>
      <c r="D476" s="35" t="s">
        <v>4502</v>
      </c>
      <c r="E476" s="35" t="s">
        <v>4501</v>
      </c>
      <c r="F476" s="35" t="s">
        <v>1114</v>
      </c>
      <c r="G476" s="35" t="s">
        <v>643</v>
      </c>
      <c r="H476" s="35" t="s">
        <v>214</v>
      </c>
      <c r="I476" s="35" t="s">
        <v>1113</v>
      </c>
      <c r="J476" s="42">
        <v>45141</v>
      </c>
      <c r="M476" s="41">
        <v>2040</v>
      </c>
      <c r="N476" s="40" t="s">
        <v>212</v>
      </c>
      <c r="O476" s="41"/>
      <c r="P476" s="41"/>
      <c r="Q476" s="41"/>
      <c r="R476" s="40" t="s">
        <v>212</v>
      </c>
      <c r="S476" s="35" t="s">
        <v>4500</v>
      </c>
      <c r="T476" s="35" t="s">
        <v>4499</v>
      </c>
      <c r="U476" s="35" t="s">
        <v>4017</v>
      </c>
      <c r="W476" s="35" t="s">
        <v>4017</v>
      </c>
    </row>
    <row r="477" spans="1:23" x14ac:dyDescent="0.2">
      <c r="A477" s="35" t="s">
        <v>3096</v>
      </c>
      <c r="B477" s="36">
        <v>67465</v>
      </c>
      <c r="C477" s="37">
        <v>1</v>
      </c>
      <c r="D477" s="35" t="s">
        <v>3134</v>
      </c>
      <c r="E477" s="35" t="s">
        <v>3133</v>
      </c>
      <c r="F477" s="35" t="s">
        <v>203</v>
      </c>
      <c r="G477" s="35" t="s">
        <v>221</v>
      </c>
      <c r="H477" s="35" t="s">
        <v>220</v>
      </c>
      <c r="I477" s="35" t="s">
        <v>4</v>
      </c>
      <c r="J477" s="42">
        <v>44175</v>
      </c>
      <c r="L477" s="42">
        <v>44902</v>
      </c>
      <c r="M477" s="41">
        <v>2036</v>
      </c>
      <c r="N477" s="40" t="s">
        <v>212</v>
      </c>
      <c r="O477" s="41">
        <v>2022</v>
      </c>
      <c r="P477" s="41">
        <v>2022</v>
      </c>
      <c r="Q477" s="41">
        <v>2022</v>
      </c>
      <c r="R477" s="40" t="s">
        <v>212</v>
      </c>
      <c r="S477" s="35" t="s">
        <v>4498</v>
      </c>
      <c r="T477" s="35" t="s">
        <v>4497</v>
      </c>
      <c r="U477" s="35" t="s">
        <v>4017</v>
      </c>
      <c r="W477" s="35" t="s">
        <v>4017</v>
      </c>
    </row>
    <row r="478" spans="1:23" x14ac:dyDescent="0.2">
      <c r="A478" s="35" t="s">
        <v>3096</v>
      </c>
      <c r="B478" s="36">
        <v>80337</v>
      </c>
      <c r="C478" s="37">
        <v>1</v>
      </c>
      <c r="D478" s="35" t="s">
        <v>3132</v>
      </c>
      <c r="E478" s="35" t="s">
        <v>3131</v>
      </c>
      <c r="F478" s="35" t="s">
        <v>1528</v>
      </c>
      <c r="G478" s="35" t="s">
        <v>271</v>
      </c>
      <c r="H478" s="35" t="s">
        <v>227</v>
      </c>
      <c r="I478" s="35" t="s">
        <v>270</v>
      </c>
      <c r="J478" s="42">
        <v>44504</v>
      </c>
      <c r="M478" s="41">
        <v>2038</v>
      </c>
      <c r="N478" s="40" t="s">
        <v>212</v>
      </c>
      <c r="O478" s="41"/>
      <c r="P478" s="41">
        <v>2022</v>
      </c>
      <c r="Q478" s="41"/>
      <c r="R478" s="40" t="s">
        <v>212</v>
      </c>
      <c r="S478" s="35" t="s">
        <v>4496</v>
      </c>
      <c r="T478" s="35" t="s">
        <v>4495</v>
      </c>
      <c r="U478" s="35" t="s">
        <v>4017</v>
      </c>
      <c r="W478" s="35" t="s">
        <v>4017</v>
      </c>
    </row>
    <row r="479" spans="1:23" x14ac:dyDescent="0.2">
      <c r="A479" s="35" t="s">
        <v>3096</v>
      </c>
      <c r="B479" s="36">
        <v>79524</v>
      </c>
      <c r="C479" s="37">
        <v>1</v>
      </c>
      <c r="D479" s="35" t="s">
        <v>3130</v>
      </c>
      <c r="E479" s="35" t="s">
        <v>3129</v>
      </c>
      <c r="F479" s="35" t="s">
        <v>3128</v>
      </c>
      <c r="G479" s="35" t="s">
        <v>233</v>
      </c>
      <c r="H479" s="35" t="s">
        <v>220</v>
      </c>
      <c r="I479" s="35" t="s">
        <v>398</v>
      </c>
      <c r="J479" s="42">
        <v>44182</v>
      </c>
      <c r="M479" s="41">
        <v>2038</v>
      </c>
      <c r="N479" s="40" t="s">
        <v>212</v>
      </c>
      <c r="O479" s="41">
        <v>2021</v>
      </c>
      <c r="P479" s="41">
        <v>2020</v>
      </c>
      <c r="Q479" s="41">
        <v>2021</v>
      </c>
      <c r="R479" s="40" t="s">
        <v>212</v>
      </c>
      <c r="S479" s="35" t="s">
        <v>4494</v>
      </c>
      <c r="T479" s="35" t="s">
        <v>4493</v>
      </c>
      <c r="U479" s="35" t="s">
        <v>212</v>
      </c>
      <c r="V479" s="35" t="s">
        <v>4272</v>
      </c>
      <c r="W479" s="35" t="s">
        <v>4017</v>
      </c>
    </row>
    <row r="480" spans="1:23" x14ac:dyDescent="0.2">
      <c r="A480" s="35" t="s">
        <v>3096</v>
      </c>
      <c r="B480" s="36">
        <v>78788</v>
      </c>
      <c r="C480" s="37">
        <v>1</v>
      </c>
      <c r="D480" s="35" t="s">
        <v>3127</v>
      </c>
      <c r="E480" s="35" t="s">
        <v>3126</v>
      </c>
      <c r="F480" s="35" t="s">
        <v>3125</v>
      </c>
      <c r="G480" s="35" t="s">
        <v>380</v>
      </c>
      <c r="H480" s="35" t="s">
        <v>220</v>
      </c>
      <c r="I480" s="35" t="s">
        <v>3102</v>
      </c>
      <c r="J480" s="42">
        <v>43818</v>
      </c>
      <c r="L480" s="42">
        <v>44742</v>
      </c>
      <c r="M480" s="41">
        <v>2037</v>
      </c>
      <c r="N480" s="40" t="s">
        <v>212</v>
      </c>
      <c r="O480" s="41">
        <v>2022</v>
      </c>
      <c r="P480" s="41">
        <v>2022</v>
      </c>
      <c r="Q480" s="41">
        <v>2022</v>
      </c>
      <c r="R480" s="40" t="s">
        <v>212</v>
      </c>
      <c r="U480" s="35" t="s">
        <v>212</v>
      </c>
      <c r="V480" s="35" t="s">
        <v>4079</v>
      </c>
      <c r="W480" s="35" t="s">
        <v>4017</v>
      </c>
    </row>
    <row r="481" spans="1:24" x14ac:dyDescent="0.2">
      <c r="A481" s="35" t="s">
        <v>3096</v>
      </c>
      <c r="B481" s="36">
        <v>66847</v>
      </c>
      <c r="C481" s="37">
        <v>1</v>
      </c>
      <c r="D481" s="35" t="s">
        <v>3124</v>
      </c>
      <c r="E481" s="35" t="s">
        <v>3123</v>
      </c>
      <c r="F481" s="35" t="s">
        <v>203</v>
      </c>
      <c r="G481" s="35" t="s">
        <v>221</v>
      </c>
      <c r="H481" s="35" t="s">
        <v>220</v>
      </c>
      <c r="I481" s="35" t="s">
        <v>4</v>
      </c>
      <c r="J481" s="42">
        <v>43692</v>
      </c>
      <c r="L481" s="42">
        <v>44252</v>
      </c>
      <c r="M481" s="41">
        <v>2035</v>
      </c>
      <c r="N481" s="40" t="s">
        <v>212</v>
      </c>
      <c r="O481" s="41">
        <v>2021</v>
      </c>
      <c r="P481" s="41"/>
      <c r="Q481" s="41">
        <v>2021</v>
      </c>
      <c r="R481" s="40" t="s">
        <v>212</v>
      </c>
      <c r="U481" s="35" t="s">
        <v>4017</v>
      </c>
      <c r="W481" s="35" t="s">
        <v>4017</v>
      </c>
    </row>
    <row r="482" spans="1:24" x14ac:dyDescent="0.2">
      <c r="A482" s="35" t="s">
        <v>3096</v>
      </c>
      <c r="B482" s="36">
        <v>78423</v>
      </c>
      <c r="C482" s="37">
        <v>1</v>
      </c>
      <c r="D482" s="35" t="s">
        <v>3122</v>
      </c>
      <c r="E482" s="35" t="s">
        <v>3121</v>
      </c>
      <c r="F482" s="35" t="s">
        <v>557</v>
      </c>
      <c r="G482" s="35" t="s">
        <v>262</v>
      </c>
      <c r="I482" s="35" t="s">
        <v>3120</v>
      </c>
      <c r="J482" s="42">
        <v>45106</v>
      </c>
      <c r="M482" s="41">
        <v>2039</v>
      </c>
      <c r="N482" s="40" t="s">
        <v>212</v>
      </c>
      <c r="O482" s="41"/>
      <c r="P482" s="41"/>
      <c r="Q482" s="41"/>
      <c r="R482" s="40" t="s">
        <v>212</v>
      </c>
      <c r="S482" s="35" t="s">
        <v>4492</v>
      </c>
      <c r="T482" s="35" t="s">
        <v>4491</v>
      </c>
      <c r="U482" s="35" t="s">
        <v>4017</v>
      </c>
      <c r="W482" s="35" t="s">
        <v>4017</v>
      </c>
    </row>
    <row r="483" spans="1:24" x14ac:dyDescent="0.2">
      <c r="A483" s="35" t="s">
        <v>3096</v>
      </c>
      <c r="B483" s="36">
        <v>80075</v>
      </c>
      <c r="C483" s="37">
        <v>1</v>
      </c>
      <c r="D483" s="35" t="s">
        <v>4490</v>
      </c>
      <c r="E483" s="35" t="s">
        <v>4489</v>
      </c>
      <c r="F483" s="35" t="s">
        <v>132</v>
      </c>
      <c r="G483" s="35" t="s">
        <v>461</v>
      </c>
      <c r="H483" s="35" t="s">
        <v>214</v>
      </c>
      <c r="I483" s="35" t="s">
        <v>133</v>
      </c>
      <c r="J483" s="42">
        <v>44985</v>
      </c>
      <c r="M483" s="41">
        <v>2039</v>
      </c>
      <c r="N483" s="40" t="s">
        <v>212</v>
      </c>
      <c r="O483" s="41"/>
      <c r="P483" s="41"/>
      <c r="Q483" s="41"/>
      <c r="R483" s="40" t="s">
        <v>212</v>
      </c>
      <c r="S483" s="35" t="s">
        <v>4488</v>
      </c>
      <c r="T483" s="35" t="s">
        <v>4487</v>
      </c>
      <c r="U483" s="35" t="s">
        <v>4017</v>
      </c>
      <c r="W483" s="35" t="s">
        <v>4017</v>
      </c>
    </row>
    <row r="484" spans="1:24" x14ac:dyDescent="0.2">
      <c r="A484" s="35" t="s">
        <v>3096</v>
      </c>
      <c r="B484" s="36">
        <v>78605</v>
      </c>
      <c r="C484" s="37">
        <v>1</v>
      </c>
      <c r="D484" s="35" t="s">
        <v>3119</v>
      </c>
      <c r="E484" s="35" t="s">
        <v>3118</v>
      </c>
      <c r="F484" s="35" t="s">
        <v>3117</v>
      </c>
      <c r="G484" s="35" t="s">
        <v>461</v>
      </c>
      <c r="H484" s="35" t="s">
        <v>214</v>
      </c>
      <c r="I484" s="35" t="s">
        <v>577</v>
      </c>
      <c r="J484" s="42">
        <v>43819</v>
      </c>
      <c r="L484" s="42">
        <v>44228</v>
      </c>
      <c r="M484" s="41">
        <v>2036</v>
      </c>
      <c r="N484" s="40" t="s">
        <v>212</v>
      </c>
      <c r="O484" s="41">
        <v>2021</v>
      </c>
      <c r="P484" s="41"/>
      <c r="Q484" s="41">
        <v>2019</v>
      </c>
      <c r="R484" s="40" t="s">
        <v>212</v>
      </c>
      <c r="U484" s="35" t="s">
        <v>4017</v>
      </c>
      <c r="W484" s="35" t="s">
        <v>212</v>
      </c>
      <c r="X484" s="35" t="s">
        <v>4486</v>
      </c>
    </row>
    <row r="485" spans="1:24" x14ac:dyDescent="0.2">
      <c r="A485" s="35" t="s">
        <v>3096</v>
      </c>
      <c r="B485" s="36">
        <v>78737</v>
      </c>
      <c r="C485" s="37">
        <v>1</v>
      </c>
      <c r="D485" s="35" t="s">
        <v>3116</v>
      </c>
      <c r="E485" s="35" t="s">
        <v>3115</v>
      </c>
      <c r="F485" s="35" t="s">
        <v>3114</v>
      </c>
      <c r="G485" s="35" t="s">
        <v>262</v>
      </c>
      <c r="H485" s="35" t="s">
        <v>227</v>
      </c>
      <c r="I485" s="35" t="s">
        <v>232</v>
      </c>
      <c r="J485" s="42">
        <v>43763</v>
      </c>
      <c r="L485" s="42">
        <v>44754</v>
      </c>
      <c r="M485" s="41">
        <v>2036</v>
      </c>
      <c r="N485" s="40" t="s">
        <v>212</v>
      </c>
      <c r="O485" s="41">
        <v>2022</v>
      </c>
      <c r="P485" s="41">
        <v>2022</v>
      </c>
      <c r="Q485" s="41">
        <v>2022</v>
      </c>
      <c r="R485" s="40" t="s">
        <v>212</v>
      </c>
      <c r="S485" s="35" t="s">
        <v>4485</v>
      </c>
      <c r="T485" s="35" t="s">
        <v>4484</v>
      </c>
      <c r="U485" s="35" t="s">
        <v>212</v>
      </c>
      <c r="W485" s="35" t="s">
        <v>4017</v>
      </c>
    </row>
    <row r="486" spans="1:24" x14ac:dyDescent="0.2">
      <c r="A486" s="35" t="s">
        <v>3096</v>
      </c>
      <c r="B486" s="36">
        <v>81243</v>
      </c>
      <c r="C486" s="37">
        <v>1</v>
      </c>
      <c r="D486" s="35" t="s">
        <v>3113</v>
      </c>
      <c r="E486" s="35" t="s">
        <v>3112</v>
      </c>
      <c r="F486" s="35" t="s">
        <v>3111</v>
      </c>
      <c r="G486" s="35" t="s">
        <v>228</v>
      </c>
      <c r="H486" s="35" t="s">
        <v>227</v>
      </c>
      <c r="I486" s="35" t="s">
        <v>340</v>
      </c>
      <c r="J486" s="42">
        <v>44916</v>
      </c>
      <c r="M486" s="41">
        <v>2039</v>
      </c>
      <c r="N486" s="40" t="s">
        <v>212</v>
      </c>
      <c r="O486" s="41"/>
      <c r="P486" s="41">
        <v>2024</v>
      </c>
      <c r="Q486" s="41">
        <v>2022</v>
      </c>
      <c r="R486" s="40" t="s">
        <v>212</v>
      </c>
      <c r="S486" s="35" t="s">
        <v>4483</v>
      </c>
      <c r="T486" s="35" t="s">
        <v>4482</v>
      </c>
      <c r="U486" s="35" t="s">
        <v>212</v>
      </c>
      <c r="V486" s="35" t="s">
        <v>4059</v>
      </c>
      <c r="W486" s="35" t="s">
        <v>4017</v>
      </c>
    </row>
    <row r="487" spans="1:24" x14ac:dyDescent="0.2">
      <c r="A487" s="35" t="s">
        <v>3096</v>
      </c>
      <c r="B487" s="36">
        <v>78674</v>
      </c>
      <c r="C487" s="37">
        <v>1</v>
      </c>
      <c r="D487" s="35" t="s">
        <v>3110</v>
      </c>
      <c r="E487" s="35" t="s">
        <v>3109</v>
      </c>
      <c r="F487" s="35" t="s">
        <v>3108</v>
      </c>
      <c r="G487" s="35" t="s">
        <v>294</v>
      </c>
      <c r="H487" s="35" t="s">
        <v>227</v>
      </c>
      <c r="I487" s="35" t="s">
        <v>4072</v>
      </c>
      <c r="J487" s="42">
        <v>43439</v>
      </c>
      <c r="L487" s="42">
        <v>44223</v>
      </c>
      <c r="M487" s="41">
        <v>2036</v>
      </c>
      <c r="N487" s="40" t="s">
        <v>212</v>
      </c>
      <c r="O487" s="41">
        <v>2021</v>
      </c>
      <c r="P487" s="41">
        <v>2020</v>
      </c>
      <c r="Q487" s="41">
        <v>2020</v>
      </c>
      <c r="R487" s="40" t="s">
        <v>212</v>
      </c>
      <c r="S487" s="35" t="s">
        <v>4481</v>
      </c>
      <c r="T487" s="35" t="s">
        <v>4480</v>
      </c>
      <c r="U487" s="35" t="s">
        <v>212</v>
      </c>
      <c r="W487" s="35" t="s">
        <v>4017</v>
      </c>
    </row>
    <row r="488" spans="1:24" x14ac:dyDescent="0.2">
      <c r="A488" s="35" t="s">
        <v>3096</v>
      </c>
      <c r="B488" s="36">
        <v>81456</v>
      </c>
      <c r="C488" s="37">
        <v>1</v>
      </c>
      <c r="D488" s="35" t="s">
        <v>4479</v>
      </c>
      <c r="E488" s="35" t="s">
        <v>4478</v>
      </c>
      <c r="F488" s="35" t="s">
        <v>692</v>
      </c>
      <c r="G488" s="35" t="s">
        <v>271</v>
      </c>
      <c r="H488" s="35" t="s">
        <v>227</v>
      </c>
      <c r="J488" s="42">
        <v>45020</v>
      </c>
      <c r="M488" s="41">
        <v>2040</v>
      </c>
      <c r="N488" s="40" t="s">
        <v>212</v>
      </c>
      <c r="O488" s="41"/>
      <c r="P488" s="41"/>
      <c r="Q488" s="41"/>
      <c r="R488" s="40" t="s">
        <v>212</v>
      </c>
      <c r="S488" s="35" t="s">
        <v>4477</v>
      </c>
      <c r="T488" s="35" t="s">
        <v>4476</v>
      </c>
      <c r="U488" s="35" t="s">
        <v>4017</v>
      </c>
      <c r="W488" s="35" t="s">
        <v>4017</v>
      </c>
    </row>
    <row r="489" spans="1:24" x14ac:dyDescent="0.2">
      <c r="A489" s="35" t="s">
        <v>3096</v>
      </c>
      <c r="B489" s="36">
        <v>79753</v>
      </c>
      <c r="C489" s="37">
        <v>1</v>
      </c>
      <c r="D489" s="35" t="s">
        <v>3107</v>
      </c>
      <c r="E489" s="35" t="s">
        <v>3106</v>
      </c>
      <c r="F489" s="35" t="s">
        <v>466</v>
      </c>
      <c r="G489" s="35" t="s">
        <v>395</v>
      </c>
      <c r="H489" s="35" t="s">
        <v>220</v>
      </c>
      <c r="I489" s="35" t="s">
        <v>465</v>
      </c>
      <c r="J489" s="42">
        <v>44860</v>
      </c>
      <c r="M489" s="41">
        <v>2038</v>
      </c>
      <c r="N489" s="40" t="s">
        <v>212</v>
      </c>
      <c r="O489" s="41"/>
      <c r="P489" s="41">
        <v>2022</v>
      </c>
      <c r="Q489" s="41">
        <v>2022</v>
      </c>
      <c r="R489" s="40" t="s">
        <v>212</v>
      </c>
      <c r="S489" s="35" t="s">
        <v>4475</v>
      </c>
      <c r="T489" s="35" t="s">
        <v>4474</v>
      </c>
      <c r="U489" s="35" t="s">
        <v>4017</v>
      </c>
      <c r="W489" s="35" t="s">
        <v>4017</v>
      </c>
    </row>
    <row r="490" spans="1:24" x14ac:dyDescent="0.2">
      <c r="A490" s="35" t="s">
        <v>3096</v>
      </c>
      <c r="B490" s="36">
        <v>67369</v>
      </c>
      <c r="C490" s="37">
        <v>1</v>
      </c>
      <c r="D490" s="35" t="s">
        <v>3105</v>
      </c>
      <c r="E490" s="35" t="s">
        <v>3104</v>
      </c>
      <c r="F490" s="35" t="s">
        <v>3103</v>
      </c>
      <c r="G490" s="35" t="s">
        <v>380</v>
      </c>
      <c r="H490" s="35" t="s">
        <v>220</v>
      </c>
      <c r="I490" s="35" t="s">
        <v>3102</v>
      </c>
      <c r="J490" s="42">
        <v>44917</v>
      </c>
      <c r="M490" s="41">
        <v>2040</v>
      </c>
      <c r="N490" s="40" t="s">
        <v>212</v>
      </c>
      <c r="O490" s="41"/>
      <c r="P490" s="41">
        <v>2024</v>
      </c>
      <c r="Q490" s="41"/>
      <c r="R490" s="40" t="s">
        <v>212</v>
      </c>
      <c r="S490" s="35" t="s">
        <v>4473</v>
      </c>
      <c r="T490" s="35" t="s">
        <v>4472</v>
      </c>
      <c r="U490" s="35" t="s">
        <v>212</v>
      </c>
      <c r="V490" s="35" t="s">
        <v>4079</v>
      </c>
      <c r="W490" s="35" t="s">
        <v>4017</v>
      </c>
    </row>
    <row r="491" spans="1:24" x14ac:dyDescent="0.2">
      <c r="A491" s="35" t="s">
        <v>3096</v>
      </c>
      <c r="B491" s="36">
        <v>81159</v>
      </c>
      <c r="C491" s="37">
        <v>1</v>
      </c>
      <c r="D491" s="35" t="s">
        <v>4471</v>
      </c>
      <c r="E491" s="35" t="s">
        <v>4470</v>
      </c>
      <c r="F491" s="35" t="s">
        <v>557</v>
      </c>
      <c r="G491" s="35" t="s">
        <v>262</v>
      </c>
      <c r="H491" s="35" t="s">
        <v>227</v>
      </c>
      <c r="I491" s="35" t="s">
        <v>1142</v>
      </c>
      <c r="J491" s="42">
        <v>45092</v>
      </c>
      <c r="M491" s="41">
        <v>2039</v>
      </c>
      <c r="N491" s="40" t="s">
        <v>212</v>
      </c>
      <c r="O491" s="41"/>
      <c r="P491" s="41"/>
      <c r="Q491" s="41"/>
      <c r="R491" s="40" t="s">
        <v>212</v>
      </c>
      <c r="S491" s="35" t="s">
        <v>4469</v>
      </c>
      <c r="T491" s="35" t="s">
        <v>4468</v>
      </c>
      <c r="U491" s="35" t="s">
        <v>4017</v>
      </c>
      <c r="W491" s="35" t="s">
        <v>4017</v>
      </c>
    </row>
    <row r="492" spans="1:24" x14ac:dyDescent="0.2">
      <c r="A492" s="35" t="s">
        <v>3096</v>
      </c>
      <c r="B492" s="36">
        <v>78518</v>
      </c>
      <c r="C492" s="37">
        <v>1</v>
      </c>
      <c r="D492" s="35" t="s">
        <v>3101</v>
      </c>
      <c r="E492" s="35" t="s">
        <v>3100</v>
      </c>
      <c r="F492" s="35" t="s">
        <v>1263</v>
      </c>
      <c r="G492" s="35" t="s">
        <v>469</v>
      </c>
      <c r="H492" s="35" t="s">
        <v>214</v>
      </c>
      <c r="I492" s="35" t="s">
        <v>3099</v>
      </c>
      <c r="J492" s="42">
        <v>43738</v>
      </c>
      <c r="L492" s="42">
        <v>44103</v>
      </c>
      <c r="M492" s="41">
        <v>2036</v>
      </c>
      <c r="N492" s="40" t="s">
        <v>212</v>
      </c>
      <c r="O492" s="41">
        <v>2020</v>
      </c>
      <c r="P492" s="41"/>
      <c r="Q492" s="41">
        <v>2019</v>
      </c>
      <c r="R492" s="40" t="s">
        <v>212</v>
      </c>
      <c r="U492" s="35" t="s">
        <v>4017</v>
      </c>
      <c r="W492" s="35" t="s">
        <v>4017</v>
      </c>
    </row>
    <row r="493" spans="1:24" x14ac:dyDescent="0.2">
      <c r="A493" s="35" t="s">
        <v>3096</v>
      </c>
      <c r="B493" s="36">
        <v>81671</v>
      </c>
      <c r="C493" s="37">
        <v>1</v>
      </c>
      <c r="D493" s="35" t="s">
        <v>4467</v>
      </c>
      <c r="E493" s="35" t="s">
        <v>4466</v>
      </c>
      <c r="F493" s="35" t="s">
        <v>3114</v>
      </c>
      <c r="G493" s="35" t="s">
        <v>262</v>
      </c>
      <c r="I493" s="35" t="s">
        <v>232</v>
      </c>
      <c r="J493" s="42">
        <v>45121</v>
      </c>
      <c r="M493" s="41">
        <v>2040</v>
      </c>
      <c r="N493" s="40" t="s">
        <v>212</v>
      </c>
      <c r="O493" s="41"/>
      <c r="P493" s="41"/>
      <c r="Q493" s="41"/>
      <c r="R493" s="40" t="s">
        <v>212</v>
      </c>
      <c r="S493" s="35" t="s">
        <v>4465</v>
      </c>
      <c r="T493" s="35" t="s">
        <v>4464</v>
      </c>
      <c r="U493" s="35" t="s">
        <v>4017</v>
      </c>
      <c r="W493" s="35" t="s">
        <v>4017</v>
      </c>
    </row>
    <row r="494" spans="1:24" x14ac:dyDescent="0.2">
      <c r="A494" s="35" t="s">
        <v>3096</v>
      </c>
      <c r="B494" s="36">
        <v>78673</v>
      </c>
      <c r="C494" s="37">
        <v>1</v>
      </c>
      <c r="D494" s="35" t="s">
        <v>3098</v>
      </c>
      <c r="E494" s="35" t="s">
        <v>3097</v>
      </c>
      <c r="F494" s="35" t="s">
        <v>604</v>
      </c>
      <c r="G494" s="35" t="s">
        <v>262</v>
      </c>
      <c r="H494" s="35" t="s">
        <v>227</v>
      </c>
      <c r="I494" s="35" t="s">
        <v>4072</v>
      </c>
      <c r="J494" s="42">
        <v>43559</v>
      </c>
      <c r="L494" s="42">
        <v>44152</v>
      </c>
      <c r="M494" s="41">
        <v>2035</v>
      </c>
      <c r="N494" s="40" t="s">
        <v>212</v>
      </c>
      <c r="O494" s="41">
        <v>2020</v>
      </c>
      <c r="P494" s="41"/>
      <c r="Q494" s="41">
        <v>2020</v>
      </c>
      <c r="R494" s="40" t="s">
        <v>212</v>
      </c>
      <c r="U494" s="35" t="s">
        <v>212</v>
      </c>
      <c r="V494" s="35" t="s">
        <v>4079</v>
      </c>
      <c r="W494" s="35" t="s">
        <v>4017</v>
      </c>
    </row>
    <row r="495" spans="1:24" x14ac:dyDescent="0.2">
      <c r="A495" s="35" t="s">
        <v>3096</v>
      </c>
      <c r="B495" s="36">
        <v>79793</v>
      </c>
      <c r="C495" s="37">
        <v>1</v>
      </c>
      <c r="D495" s="35" t="s">
        <v>3095</v>
      </c>
      <c r="E495" s="35" t="s">
        <v>3094</v>
      </c>
      <c r="F495" s="35" t="s">
        <v>1528</v>
      </c>
      <c r="G495" s="35" t="s">
        <v>271</v>
      </c>
      <c r="H495" s="35" t="s">
        <v>227</v>
      </c>
      <c r="I495" s="35" t="s">
        <v>270</v>
      </c>
      <c r="J495" s="42">
        <v>44188</v>
      </c>
      <c r="L495" s="42">
        <v>44552</v>
      </c>
      <c r="M495" s="41">
        <v>2036</v>
      </c>
      <c r="N495" s="40" t="s">
        <v>212</v>
      </c>
      <c r="O495" s="41">
        <v>2021</v>
      </c>
      <c r="P495" s="41">
        <v>2022</v>
      </c>
      <c r="Q495" s="41">
        <v>2021</v>
      </c>
      <c r="R495" s="40" t="s">
        <v>212</v>
      </c>
      <c r="U495" s="35" t="s">
        <v>4017</v>
      </c>
      <c r="W495" s="35" t="s">
        <v>4017</v>
      </c>
    </row>
    <row r="496" spans="1:24" x14ac:dyDescent="0.2">
      <c r="A496" s="35" t="s">
        <v>3096</v>
      </c>
      <c r="B496" s="36">
        <v>81412</v>
      </c>
      <c r="C496" s="37">
        <v>1</v>
      </c>
      <c r="D496" s="35" t="s">
        <v>4463</v>
      </c>
      <c r="E496" s="35" t="s">
        <v>4462</v>
      </c>
      <c r="F496" s="35" t="s">
        <v>4461</v>
      </c>
      <c r="G496" s="35" t="s">
        <v>455</v>
      </c>
      <c r="H496" s="35" t="s">
        <v>214</v>
      </c>
      <c r="I496" s="35" t="s">
        <v>527</v>
      </c>
      <c r="J496" s="42">
        <v>45139</v>
      </c>
      <c r="M496" s="41">
        <v>2038</v>
      </c>
      <c r="N496" s="40" t="s">
        <v>212</v>
      </c>
      <c r="O496" s="41"/>
      <c r="P496" s="41"/>
      <c r="Q496" s="41"/>
      <c r="R496" s="40" t="s">
        <v>212</v>
      </c>
      <c r="S496" s="35" t="s">
        <v>4460</v>
      </c>
      <c r="T496" s="35" t="s">
        <v>4459</v>
      </c>
      <c r="U496" s="35" t="s">
        <v>4017</v>
      </c>
      <c r="W496" s="35" t="s">
        <v>4017</v>
      </c>
    </row>
    <row r="497" spans="1:24" x14ac:dyDescent="0.2">
      <c r="A497" s="35" t="s">
        <v>3074</v>
      </c>
      <c r="B497" s="36">
        <v>65632</v>
      </c>
      <c r="C497" s="37">
        <v>1</v>
      </c>
      <c r="D497" s="35" t="s">
        <v>3093</v>
      </c>
      <c r="E497" s="35" t="s">
        <v>3092</v>
      </c>
      <c r="F497" s="35" t="s">
        <v>903</v>
      </c>
      <c r="G497" s="35" t="s">
        <v>834</v>
      </c>
      <c r="H497" s="35" t="s">
        <v>813</v>
      </c>
      <c r="I497" s="35" t="s">
        <v>833</v>
      </c>
      <c r="J497" s="42">
        <v>40899</v>
      </c>
      <c r="L497" s="42">
        <v>40695</v>
      </c>
      <c r="M497" s="41">
        <v>2027</v>
      </c>
      <c r="N497" s="40" t="s">
        <v>4017</v>
      </c>
      <c r="O497" s="41"/>
      <c r="P497" s="41"/>
      <c r="Q497" s="41"/>
      <c r="R497" s="40" t="s">
        <v>4017</v>
      </c>
      <c r="U497" s="35" t="s">
        <v>4017</v>
      </c>
      <c r="W497" s="35" t="s">
        <v>212</v>
      </c>
      <c r="X497" s="35" t="s">
        <v>4458</v>
      </c>
    </row>
    <row r="498" spans="1:24" x14ac:dyDescent="0.2">
      <c r="A498" s="35" t="s">
        <v>3074</v>
      </c>
      <c r="B498" s="36">
        <v>65182</v>
      </c>
      <c r="C498" s="37">
        <v>1</v>
      </c>
      <c r="D498" s="35" t="s">
        <v>3091</v>
      </c>
      <c r="E498" s="35" t="s">
        <v>3090</v>
      </c>
      <c r="F498" s="35" t="s">
        <v>3089</v>
      </c>
      <c r="G498" s="35" t="s">
        <v>376</v>
      </c>
      <c r="H498" s="35" t="s">
        <v>220</v>
      </c>
      <c r="I498" s="35" t="s">
        <v>3088</v>
      </c>
      <c r="J498" s="42">
        <v>41228</v>
      </c>
      <c r="L498" s="42">
        <v>40908</v>
      </c>
      <c r="M498" s="41">
        <v>2025</v>
      </c>
      <c r="N498" s="40" t="s">
        <v>4017</v>
      </c>
      <c r="O498" s="41"/>
      <c r="P498" s="41"/>
      <c r="Q498" s="41"/>
      <c r="R498" s="40" t="s">
        <v>4017</v>
      </c>
      <c r="U498" s="35" t="s">
        <v>4017</v>
      </c>
      <c r="W498" s="35" t="s">
        <v>4017</v>
      </c>
    </row>
    <row r="499" spans="1:24" x14ac:dyDescent="0.2">
      <c r="A499" s="35" t="s">
        <v>3074</v>
      </c>
      <c r="B499" s="36">
        <v>64736</v>
      </c>
      <c r="C499" s="37">
        <v>1</v>
      </c>
      <c r="D499" s="35" t="s">
        <v>3087</v>
      </c>
      <c r="E499" s="35" t="s">
        <v>3086</v>
      </c>
      <c r="F499" s="35" t="s">
        <v>80</v>
      </c>
      <c r="G499" s="35" t="s">
        <v>396</v>
      </c>
      <c r="H499" s="35" t="s">
        <v>220</v>
      </c>
      <c r="I499" s="35" t="s">
        <v>382</v>
      </c>
      <c r="J499" s="42">
        <v>40394</v>
      </c>
      <c r="L499" s="42">
        <v>40892</v>
      </c>
      <c r="M499" s="41">
        <v>2025</v>
      </c>
      <c r="N499" s="40" t="s">
        <v>4017</v>
      </c>
      <c r="O499" s="41"/>
      <c r="P499" s="41"/>
      <c r="Q499" s="41"/>
      <c r="R499" s="40" t="s">
        <v>4017</v>
      </c>
      <c r="U499" s="35" t="s">
        <v>4017</v>
      </c>
      <c r="W499" s="35" t="s">
        <v>4017</v>
      </c>
    </row>
    <row r="500" spans="1:24" x14ac:dyDescent="0.2">
      <c r="A500" s="35" t="s">
        <v>3074</v>
      </c>
      <c r="B500" s="36">
        <v>64927</v>
      </c>
      <c r="C500" s="37">
        <v>1</v>
      </c>
      <c r="D500" s="35" t="s">
        <v>3085</v>
      </c>
      <c r="E500" s="35" t="s">
        <v>3084</v>
      </c>
      <c r="F500" s="35" t="s">
        <v>3083</v>
      </c>
      <c r="G500" s="35" t="s">
        <v>814</v>
      </c>
      <c r="H500" s="35" t="s">
        <v>813</v>
      </c>
      <c r="I500" s="35" t="s">
        <v>31</v>
      </c>
      <c r="J500" s="42">
        <v>40394</v>
      </c>
      <c r="L500" s="42">
        <v>40906</v>
      </c>
      <c r="M500" s="41">
        <v>2024</v>
      </c>
      <c r="N500" s="40" t="s">
        <v>4017</v>
      </c>
      <c r="O500" s="41"/>
      <c r="P500" s="41"/>
      <c r="Q500" s="41"/>
      <c r="R500" s="40" t="s">
        <v>4017</v>
      </c>
      <c r="U500" s="35" t="s">
        <v>4017</v>
      </c>
      <c r="W500" s="35" t="s">
        <v>4017</v>
      </c>
    </row>
    <row r="501" spans="1:24" x14ac:dyDescent="0.2">
      <c r="A501" s="35" t="s">
        <v>3074</v>
      </c>
      <c r="B501" s="36">
        <v>64823</v>
      </c>
      <c r="C501" s="37">
        <v>1</v>
      </c>
      <c r="D501" s="35" t="s">
        <v>3082</v>
      </c>
      <c r="E501" s="35" t="s">
        <v>3081</v>
      </c>
      <c r="F501" s="35" t="s">
        <v>989</v>
      </c>
      <c r="G501" s="35" t="s">
        <v>380</v>
      </c>
      <c r="H501" s="35" t="s">
        <v>220</v>
      </c>
      <c r="I501" s="35" t="s">
        <v>988</v>
      </c>
      <c r="J501" s="42">
        <v>40380</v>
      </c>
      <c r="L501" s="42">
        <v>40664</v>
      </c>
      <c r="M501" s="41">
        <v>2025</v>
      </c>
      <c r="N501" s="40" t="s">
        <v>4017</v>
      </c>
      <c r="O501" s="41"/>
      <c r="P501" s="41"/>
      <c r="Q501" s="41"/>
      <c r="R501" s="40" t="s">
        <v>4017</v>
      </c>
      <c r="U501" s="35" t="s">
        <v>4017</v>
      </c>
      <c r="W501" s="35" t="s">
        <v>4017</v>
      </c>
    </row>
    <row r="502" spans="1:24" x14ac:dyDescent="0.2">
      <c r="A502" s="35" t="s">
        <v>3074</v>
      </c>
      <c r="B502" s="36">
        <v>64870</v>
      </c>
      <c r="C502" s="37">
        <v>1</v>
      </c>
      <c r="D502" s="35" t="s">
        <v>3080</v>
      </c>
      <c r="E502" s="35" t="s">
        <v>3079</v>
      </c>
      <c r="F502" s="35" t="s">
        <v>862</v>
      </c>
      <c r="G502" s="35" t="s">
        <v>380</v>
      </c>
      <c r="H502" s="35" t="s">
        <v>220</v>
      </c>
      <c r="I502" s="35" t="s">
        <v>861</v>
      </c>
      <c r="J502" s="42">
        <v>40401</v>
      </c>
      <c r="L502" s="42">
        <v>40828</v>
      </c>
      <c r="M502" s="41">
        <v>2025</v>
      </c>
      <c r="N502" s="40" t="s">
        <v>4017</v>
      </c>
      <c r="O502" s="41"/>
      <c r="P502" s="41"/>
      <c r="Q502" s="41"/>
      <c r="R502" s="40" t="s">
        <v>4017</v>
      </c>
      <c r="U502" s="35" t="s">
        <v>4017</v>
      </c>
      <c r="W502" s="35" t="s">
        <v>4017</v>
      </c>
    </row>
    <row r="503" spans="1:24" x14ac:dyDescent="0.2">
      <c r="A503" s="35" t="s">
        <v>3074</v>
      </c>
      <c r="B503" s="36">
        <v>65355</v>
      </c>
      <c r="C503" s="37">
        <v>1</v>
      </c>
      <c r="D503" s="35" t="s">
        <v>3078</v>
      </c>
      <c r="E503" s="35" t="s">
        <v>3077</v>
      </c>
      <c r="F503" s="35" t="s">
        <v>808</v>
      </c>
      <c r="G503" s="35" t="s">
        <v>814</v>
      </c>
      <c r="H503" s="35" t="s">
        <v>813</v>
      </c>
      <c r="I503" s="35" t="s">
        <v>13</v>
      </c>
      <c r="J503" s="42">
        <v>41382</v>
      </c>
      <c r="L503" s="42">
        <v>39982</v>
      </c>
      <c r="M503" s="41">
        <v>2025</v>
      </c>
      <c r="N503" s="40" t="s">
        <v>212</v>
      </c>
      <c r="O503" s="41">
        <v>2009</v>
      </c>
      <c r="P503" s="41"/>
      <c r="Q503" s="41">
        <v>2022</v>
      </c>
      <c r="R503" s="40" t="s">
        <v>4017</v>
      </c>
      <c r="U503" s="35" t="s">
        <v>4017</v>
      </c>
      <c r="W503" s="35" t="s">
        <v>4017</v>
      </c>
    </row>
    <row r="504" spans="1:24" x14ac:dyDescent="0.2">
      <c r="A504" s="35" t="s">
        <v>3074</v>
      </c>
      <c r="B504" s="36">
        <v>65098</v>
      </c>
      <c r="C504" s="37">
        <v>1</v>
      </c>
      <c r="D504" s="35" t="s">
        <v>3076</v>
      </c>
      <c r="E504" s="35" t="s">
        <v>3075</v>
      </c>
      <c r="F504" s="35" t="s">
        <v>829</v>
      </c>
      <c r="G504" s="35" t="s">
        <v>376</v>
      </c>
      <c r="H504" s="35" t="s">
        <v>220</v>
      </c>
      <c r="I504" s="35" t="s">
        <v>31</v>
      </c>
      <c r="J504" s="42">
        <v>40435</v>
      </c>
      <c r="L504" s="42">
        <v>40879</v>
      </c>
      <c r="M504" s="41">
        <v>2026</v>
      </c>
      <c r="N504" s="40" t="s">
        <v>4017</v>
      </c>
      <c r="O504" s="41"/>
      <c r="P504" s="41"/>
      <c r="Q504" s="41"/>
      <c r="R504" s="40" t="s">
        <v>4017</v>
      </c>
      <c r="U504" s="35" t="s">
        <v>4017</v>
      </c>
      <c r="W504" s="35" t="s">
        <v>4017</v>
      </c>
    </row>
    <row r="505" spans="1:24" x14ac:dyDescent="0.2">
      <c r="A505" s="35" t="s">
        <v>3074</v>
      </c>
      <c r="B505" s="36">
        <v>64835</v>
      </c>
      <c r="C505" s="37">
        <v>1</v>
      </c>
      <c r="D505" s="35" t="s">
        <v>3073</v>
      </c>
      <c r="E505" s="35" t="s">
        <v>3072</v>
      </c>
      <c r="F505" s="35" t="s">
        <v>3071</v>
      </c>
      <c r="G505" s="35" t="s">
        <v>886</v>
      </c>
      <c r="H505" s="35" t="s">
        <v>813</v>
      </c>
      <c r="I505" s="35" t="s">
        <v>448</v>
      </c>
      <c r="J505" s="42">
        <v>40344</v>
      </c>
      <c r="L505" s="42">
        <v>39678</v>
      </c>
      <c r="M505" s="41">
        <v>2024</v>
      </c>
      <c r="N505" s="40" t="s">
        <v>4017</v>
      </c>
      <c r="O505" s="41"/>
      <c r="P505" s="41"/>
      <c r="Q505" s="41"/>
      <c r="R505" s="40" t="s">
        <v>4017</v>
      </c>
      <c r="U505" s="35" t="s">
        <v>4017</v>
      </c>
      <c r="W505" s="35" t="s">
        <v>4017</v>
      </c>
    </row>
    <row r="506" spans="1:24" x14ac:dyDescent="0.2">
      <c r="A506" s="35" t="s">
        <v>3070</v>
      </c>
      <c r="B506" s="36">
        <v>67536</v>
      </c>
      <c r="C506" s="37">
        <v>1</v>
      </c>
      <c r="D506" s="35" t="s">
        <v>3069</v>
      </c>
      <c r="E506" s="35" t="s">
        <v>3068</v>
      </c>
      <c r="F506" s="35" t="s">
        <v>3067</v>
      </c>
      <c r="G506" s="35" t="s">
        <v>228</v>
      </c>
      <c r="H506" s="35" t="s">
        <v>227</v>
      </c>
      <c r="I506" s="35" t="s">
        <v>4457</v>
      </c>
      <c r="J506" s="42">
        <v>42718</v>
      </c>
      <c r="L506" s="42">
        <v>43024</v>
      </c>
      <c r="M506" s="41">
        <v>2031</v>
      </c>
      <c r="N506" s="40" t="s">
        <v>212</v>
      </c>
      <c r="O506" s="41">
        <v>2017</v>
      </c>
      <c r="P506" s="41"/>
      <c r="Q506" s="41">
        <v>2021</v>
      </c>
      <c r="R506" s="40" t="s">
        <v>4017</v>
      </c>
      <c r="U506" s="35" t="s">
        <v>4017</v>
      </c>
      <c r="W506" s="35" t="s">
        <v>4017</v>
      </c>
    </row>
    <row r="507" spans="1:24" x14ac:dyDescent="0.2">
      <c r="A507" s="35" t="s">
        <v>3066</v>
      </c>
      <c r="B507" s="36">
        <v>65064</v>
      </c>
      <c r="C507" s="37">
        <v>0.51</v>
      </c>
      <c r="D507" s="35" t="s">
        <v>3065</v>
      </c>
      <c r="E507" s="35" t="s">
        <v>3064</v>
      </c>
      <c r="F507" s="35" t="s">
        <v>3063</v>
      </c>
      <c r="G507" s="35" t="s">
        <v>271</v>
      </c>
      <c r="H507" s="35" t="s">
        <v>227</v>
      </c>
      <c r="I507" s="35" t="s">
        <v>3062</v>
      </c>
      <c r="J507" s="42">
        <v>39016</v>
      </c>
      <c r="L507" s="42">
        <v>39288</v>
      </c>
      <c r="M507" s="41">
        <v>2021</v>
      </c>
      <c r="N507" s="40" t="s">
        <v>4017</v>
      </c>
      <c r="O507" s="41"/>
      <c r="P507" s="41"/>
      <c r="Q507" s="41"/>
      <c r="R507" s="40" t="s">
        <v>4017</v>
      </c>
      <c r="U507" s="35" t="s">
        <v>4017</v>
      </c>
      <c r="W507" s="35" t="s">
        <v>4017</v>
      </c>
    </row>
    <row r="508" spans="1:24" x14ac:dyDescent="0.2">
      <c r="A508" s="35" t="s">
        <v>3066</v>
      </c>
      <c r="B508" s="36">
        <v>65019</v>
      </c>
      <c r="C508" s="37">
        <v>0.71794400000000003</v>
      </c>
      <c r="D508" s="35" t="s">
        <v>2785</v>
      </c>
      <c r="E508" s="35" t="s">
        <v>2784</v>
      </c>
      <c r="F508" s="35" t="s">
        <v>1203</v>
      </c>
      <c r="G508" s="35" t="s">
        <v>271</v>
      </c>
      <c r="H508" s="35" t="s">
        <v>227</v>
      </c>
      <c r="I508" s="35" t="s">
        <v>270</v>
      </c>
      <c r="J508" s="42">
        <v>38412</v>
      </c>
      <c r="K508" s="42">
        <v>45077</v>
      </c>
      <c r="L508" s="42">
        <v>38716</v>
      </c>
      <c r="M508" s="41">
        <v>2020</v>
      </c>
      <c r="N508" s="40" t="s">
        <v>212</v>
      </c>
      <c r="O508" s="41">
        <v>2005</v>
      </c>
      <c r="P508" s="41"/>
      <c r="Q508" s="41">
        <v>2020</v>
      </c>
      <c r="R508" s="40" t="s">
        <v>4017</v>
      </c>
      <c r="U508" s="35" t="s">
        <v>4017</v>
      </c>
      <c r="W508" s="35" t="s">
        <v>4017</v>
      </c>
    </row>
    <row r="509" spans="1:24" x14ac:dyDescent="0.2">
      <c r="A509" s="35" t="s">
        <v>3055</v>
      </c>
      <c r="B509" s="36">
        <v>65023</v>
      </c>
      <c r="C509" s="37">
        <v>1</v>
      </c>
      <c r="D509" s="35" t="s">
        <v>3061</v>
      </c>
      <c r="E509" s="35" t="s">
        <v>3060</v>
      </c>
      <c r="F509" s="35" t="s">
        <v>3059</v>
      </c>
      <c r="G509" s="35" t="s">
        <v>402</v>
      </c>
      <c r="H509" s="35" t="s">
        <v>227</v>
      </c>
      <c r="I509" s="35" t="s">
        <v>270</v>
      </c>
      <c r="J509" s="42">
        <v>38877</v>
      </c>
      <c r="K509" s="42">
        <v>44926</v>
      </c>
      <c r="L509" s="42">
        <v>39436</v>
      </c>
      <c r="M509" s="41">
        <v>2022</v>
      </c>
      <c r="N509" s="40" t="s">
        <v>212</v>
      </c>
      <c r="O509" s="41">
        <v>2007</v>
      </c>
      <c r="P509" s="41"/>
      <c r="Q509" s="41">
        <v>2020</v>
      </c>
      <c r="R509" s="40" t="s">
        <v>4017</v>
      </c>
      <c r="U509" s="35" t="s">
        <v>4017</v>
      </c>
      <c r="W509" s="35" t="s">
        <v>4017</v>
      </c>
    </row>
    <row r="510" spans="1:24" x14ac:dyDescent="0.2">
      <c r="A510" s="35" t="s">
        <v>3055</v>
      </c>
      <c r="B510" s="36">
        <v>64967</v>
      </c>
      <c r="C510" s="37">
        <v>1</v>
      </c>
      <c r="D510" s="35" t="s">
        <v>3058</v>
      </c>
      <c r="E510" s="35" t="s">
        <v>3057</v>
      </c>
      <c r="F510" s="35" t="s">
        <v>3056</v>
      </c>
      <c r="G510" s="35" t="s">
        <v>326</v>
      </c>
      <c r="H510" s="35" t="s">
        <v>227</v>
      </c>
      <c r="I510" s="35" t="s">
        <v>2980</v>
      </c>
      <c r="J510" s="42">
        <v>39034</v>
      </c>
      <c r="K510" s="42">
        <v>45016</v>
      </c>
      <c r="L510" s="42">
        <v>39325</v>
      </c>
      <c r="M510" s="41">
        <v>2021</v>
      </c>
      <c r="N510" s="40" t="s">
        <v>4017</v>
      </c>
      <c r="O510" s="41"/>
      <c r="P510" s="41"/>
      <c r="Q510" s="41"/>
      <c r="R510" s="40" t="s">
        <v>4017</v>
      </c>
      <c r="U510" s="35" t="s">
        <v>4017</v>
      </c>
      <c r="W510" s="35" t="s">
        <v>4017</v>
      </c>
    </row>
    <row r="511" spans="1:24" x14ac:dyDescent="0.2">
      <c r="A511" s="35" t="s">
        <v>3055</v>
      </c>
      <c r="B511" s="36">
        <v>65064</v>
      </c>
      <c r="C511" s="37">
        <v>0.49</v>
      </c>
      <c r="D511" s="35" t="s">
        <v>3065</v>
      </c>
      <c r="E511" s="35" t="s">
        <v>3064</v>
      </c>
      <c r="F511" s="35" t="s">
        <v>3063</v>
      </c>
      <c r="G511" s="35" t="s">
        <v>271</v>
      </c>
      <c r="H511" s="35" t="s">
        <v>227</v>
      </c>
      <c r="I511" s="35" t="s">
        <v>3062</v>
      </c>
      <c r="J511" s="42">
        <v>39016</v>
      </c>
      <c r="L511" s="42">
        <v>39288</v>
      </c>
      <c r="M511" s="41">
        <v>2021</v>
      </c>
      <c r="N511" s="40" t="s">
        <v>4017</v>
      </c>
      <c r="O511" s="41"/>
      <c r="P511" s="41"/>
      <c r="Q511" s="41"/>
      <c r="R511" s="40" t="s">
        <v>4017</v>
      </c>
      <c r="U511" s="35" t="s">
        <v>4017</v>
      </c>
      <c r="W511" s="35" t="s">
        <v>4017</v>
      </c>
    </row>
    <row r="512" spans="1:24" x14ac:dyDescent="0.2">
      <c r="A512" s="35" t="s">
        <v>3055</v>
      </c>
      <c r="B512" s="36">
        <v>65028</v>
      </c>
      <c r="C512" s="37">
        <v>1</v>
      </c>
      <c r="D512" s="35" t="s">
        <v>3054</v>
      </c>
      <c r="E512" s="35" t="s">
        <v>3053</v>
      </c>
      <c r="F512" s="35" t="s">
        <v>3052</v>
      </c>
      <c r="G512" s="35" t="s">
        <v>326</v>
      </c>
      <c r="H512" s="35" t="s">
        <v>227</v>
      </c>
      <c r="I512" s="35" t="s">
        <v>325</v>
      </c>
      <c r="J512" s="42">
        <v>38919</v>
      </c>
      <c r="K512" s="42">
        <v>44712</v>
      </c>
      <c r="L512" s="42">
        <v>39260</v>
      </c>
      <c r="M512" s="41">
        <v>2021</v>
      </c>
      <c r="N512" s="40" t="s">
        <v>4017</v>
      </c>
      <c r="O512" s="41"/>
      <c r="P512" s="41"/>
      <c r="Q512" s="41"/>
      <c r="R512" s="40" t="s">
        <v>4017</v>
      </c>
      <c r="U512" s="35" t="s">
        <v>4017</v>
      </c>
      <c r="W512" s="35" t="s">
        <v>4017</v>
      </c>
    </row>
    <row r="513" spans="1:24" x14ac:dyDescent="0.2">
      <c r="A513" s="35" t="s">
        <v>3018</v>
      </c>
      <c r="B513" s="36">
        <v>64971</v>
      </c>
      <c r="C513" s="37">
        <v>1</v>
      </c>
      <c r="D513" s="35" t="s">
        <v>3051</v>
      </c>
      <c r="E513" s="35" t="s">
        <v>3050</v>
      </c>
      <c r="F513" s="35" t="s">
        <v>3012</v>
      </c>
      <c r="G513" s="35" t="s">
        <v>326</v>
      </c>
      <c r="H513" s="35" t="s">
        <v>227</v>
      </c>
      <c r="I513" s="35" t="s">
        <v>161</v>
      </c>
      <c r="J513" s="42">
        <v>39262</v>
      </c>
      <c r="L513" s="42">
        <v>39260</v>
      </c>
      <c r="M513" s="41">
        <v>2021</v>
      </c>
      <c r="N513" s="40" t="s">
        <v>4017</v>
      </c>
      <c r="O513" s="41"/>
      <c r="P513" s="41"/>
      <c r="Q513" s="41"/>
      <c r="R513" s="40" t="s">
        <v>4017</v>
      </c>
      <c r="U513" s="35" t="s">
        <v>4017</v>
      </c>
      <c r="W513" s="35" t="s">
        <v>4017</v>
      </c>
    </row>
    <row r="514" spans="1:24" x14ac:dyDescent="0.2">
      <c r="A514" s="35" t="s">
        <v>3018</v>
      </c>
      <c r="B514" s="36">
        <v>64968</v>
      </c>
      <c r="C514" s="37">
        <v>1</v>
      </c>
      <c r="D514" s="35" t="s">
        <v>3049</v>
      </c>
      <c r="E514" s="35" t="s">
        <v>3048</v>
      </c>
      <c r="F514" s="35" t="s">
        <v>3012</v>
      </c>
      <c r="G514" s="35" t="s">
        <v>326</v>
      </c>
      <c r="H514" s="35" t="s">
        <v>227</v>
      </c>
      <c r="I514" s="35" t="s">
        <v>161</v>
      </c>
      <c r="J514" s="42">
        <v>39262</v>
      </c>
      <c r="L514" s="42">
        <v>39260</v>
      </c>
      <c r="M514" s="41">
        <v>2021</v>
      </c>
      <c r="N514" s="40" t="s">
        <v>4017</v>
      </c>
      <c r="O514" s="41"/>
      <c r="P514" s="41"/>
      <c r="Q514" s="41"/>
      <c r="R514" s="40" t="s">
        <v>4017</v>
      </c>
      <c r="U514" s="35" t="s">
        <v>4017</v>
      </c>
      <c r="W514" s="35" t="s">
        <v>4017</v>
      </c>
    </row>
    <row r="515" spans="1:24" x14ac:dyDescent="0.2">
      <c r="A515" s="35" t="s">
        <v>3018</v>
      </c>
      <c r="B515" s="36">
        <v>64978</v>
      </c>
      <c r="C515" s="37">
        <v>1</v>
      </c>
      <c r="D515" s="35" t="s">
        <v>3047</v>
      </c>
      <c r="E515" s="35" t="s">
        <v>3046</v>
      </c>
      <c r="F515" s="35" t="s">
        <v>3045</v>
      </c>
      <c r="G515" s="35" t="s">
        <v>271</v>
      </c>
      <c r="H515" s="35" t="s">
        <v>227</v>
      </c>
      <c r="I515" s="35" t="s">
        <v>399</v>
      </c>
      <c r="J515" s="42">
        <v>39421</v>
      </c>
      <c r="K515" s="42">
        <v>44926</v>
      </c>
      <c r="L515" s="42">
        <v>39448</v>
      </c>
      <c r="M515" s="41">
        <v>2022</v>
      </c>
      <c r="N515" s="40" t="s">
        <v>212</v>
      </c>
      <c r="O515" s="41">
        <v>2008</v>
      </c>
      <c r="P515" s="41"/>
      <c r="Q515" s="41">
        <v>2018</v>
      </c>
      <c r="R515" s="40" t="s">
        <v>4017</v>
      </c>
      <c r="U515" s="35" t="s">
        <v>4017</v>
      </c>
      <c r="W515" s="35" t="s">
        <v>4017</v>
      </c>
    </row>
    <row r="516" spans="1:24" x14ac:dyDescent="0.2">
      <c r="A516" s="35" t="s">
        <v>3018</v>
      </c>
      <c r="B516" s="36">
        <v>64984</v>
      </c>
      <c r="C516" s="37">
        <v>1</v>
      </c>
      <c r="D516" s="35" t="s">
        <v>3044</v>
      </c>
      <c r="E516" s="35" t="s">
        <v>3043</v>
      </c>
      <c r="F516" s="35" t="s">
        <v>3042</v>
      </c>
      <c r="G516" s="35" t="s">
        <v>469</v>
      </c>
      <c r="H516" s="35" t="s">
        <v>214</v>
      </c>
      <c r="I516" s="35" t="s">
        <v>3041</v>
      </c>
      <c r="J516" s="42">
        <v>39325</v>
      </c>
      <c r="K516" s="42">
        <v>45077</v>
      </c>
      <c r="L516" s="42">
        <v>39752</v>
      </c>
      <c r="M516" s="41">
        <v>2022</v>
      </c>
      <c r="N516" s="40" t="s">
        <v>4017</v>
      </c>
      <c r="O516" s="41"/>
      <c r="P516" s="41"/>
      <c r="Q516" s="41"/>
      <c r="R516" s="40" t="s">
        <v>4017</v>
      </c>
      <c r="U516" s="35" t="s">
        <v>4017</v>
      </c>
      <c r="W516" s="35" t="s">
        <v>4017</v>
      </c>
    </row>
    <row r="517" spans="1:24" x14ac:dyDescent="0.2">
      <c r="A517" s="35" t="s">
        <v>3018</v>
      </c>
      <c r="B517" s="36">
        <v>64980</v>
      </c>
      <c r="C517" s="37">
        <v>1</v>
      </c>
      <c r="D517" s="35" t="s">
        <v>3040</v>
      </c>
      <c r="E517" s="35" t="s">
        <v>3039</v>
      </c>
      <c r="F517" s="35" t="s">
        <v>3038</v>
      </c>
      <c r="G517" s="35" t="s">
        <v>271</v>
      </c>
      <c r="H517" s="35" t="s">
        <v>227</v>
      </c>
      <c r="I517" s="35" t="s">
        <v>2265</v>
      </c>
      <c r="J517" s="42">
        <v>39268</v>
      </c>
      <c r="K517" s="42">
        <v>44592</v>
      </c>
      <c r="L517" s="42">
        <v>39268</v>
      </c>
      <c r="M517" s="41">
        <v>2021</v>
      </c>
      <c r="N517" s="40" t="s">
        <v>212</v>
      </c>
      <c r="O517" s="41">
        <v>2007</v>
      </c>
      <c r="P517" s="41"/>
      <c r="Q517" s="41">
        <v>2018</v>
      </c>
      <c r="R517" s="40" t="s">
        <v>4017</v>
      </c>
      <c r="U517" s="35" t="s">
        <v>4017</v>
      </c>
      <c r="W517" s="35" t="s">
        <v>4017</v>
      </c>
    </row>
    <row r="518" spans="1:24" x14ac:dyDescent="0.2">
      <c r="A518" s="35" t="s">
        <v>3018</v>
      </c>
      <c r="B518" s="36">
        <v>64969</v>
      </c>
      <c r="C518" s="37">
        <v>1</v>
      </c>
      <c r="D518" s="35" t="s">
        <v>3037</v>
      </c>
      <c r="E518" s="35" t="s">
        <v>3036</v>
      </c>
      <c r="F518" s="35" t="s">
        <v>3012</v>
      </c>
      <c r="G518" s="35" t="s">
        <v>326</v>
      </c>
      <c r="H518" s="35" t="s">
        <v>227</v>
      </c>
      <c r="I518" s="35" t="s">
        <v>161</v>
      </c>
      <c r="J518" s="42">
        <v>39262</v>
      </c>
      <c r="L518" s="42">
        <v>39260</v>
      </c>
      <c r="M518" s="41">
        <v>2021</v>
      </c>
      <c r="N518" s="40" t="s">
        <v>212</v>
      </c>
      <c r="O518" s="41">
        <v>2007</v>
      </c>
      <c r="P518" s="41"/>
      <c r="Q518" s="41">
        <v>2018</v>
      </c>
      <c r="R518" s="40" t="s">
        <v>4017</v>
      </c>
      <c r="U518" s="35" t="s">
        <v>4017</v>
      </c>
      <c r="W518" s="35" t="s">
        <v>4017</v>
      </c>
    </row>
    <row r="519" spans="1:24" x14ac:dyDescent="0.2">
      <c r="A519" s="35" t="s">
        <v>3018</v>
      </c>
      <c r="B519" s="36">
        <v>65066</v>
      </c>
      <c r="C519" s="37">
        <v>1</v>
      </c>
      <c r="D519" s="35" t="s">
        <v>3035</v>
      </c>
      <c r="E519" s="35" t="s">
        <v>3034</v>
      </c>
      <c r="F519" s="35" t="s">
        <v>3033</v>
      </c>
      <c r="G519" s="35" t="s">
        <v>792</v>
      </c>
      <c r="H519" s="35" t="s">
        <v>227</v>
      </c>
      <c r="I519" s="35" t="s">
        <v>270</v>
      </c>
      <c r="J519" s="42">
        <v>39379</v>
      </c>
      <c r="L519" s="42">
        <v>39583</v>
      </c>
      <c r="M519" s="41">
        <v>2022</v>
      </c>
      <c r="N519" s="40" t="s">
        <v>212</v>
      </c>
      <c r="O519" s="41">
        <v>2008</v>
      </c>
      <c r="P519" s="41"/>
      <c r="Q519" s="41">
        <v>2018</v>
      </c>
      <c r="R519" s="40" t="s">
        <v>4017</v>
      </c>
      <c r="U519" s="35" t="s">
        <v>4017</v>
      </c>
      <c r="W519" s="35" t="s">
        <v>4017</v>
      </c>
    </row>
    <row r="520" spans="1:24" x14ac:dyDescent="0.2">
      <c r="A520" s="35" t="s">
        <v>3018</v>
      </c>
      <c r="B520" s="36">
        <v>64975</v>
      </c>
      <c r="C520" s="37">
        <v>1</v>
      </c>
      <c r="D520" s="35" t="s">
        <v>3032</v>
      </c>
      <c r="E520" s="35" t="s">
        <v>3031</v>
      </c>
      <c r="F520" s="35" t="s">
        <v>515</v>
      </c>
      <c r="G520" s="35" t="s">
        <v>294</v>
      </c>
      <c r="H520" s="35" t="s">
        <v>227</v>
      </c>
      <c r="I520" s="35" t="s">
        <v>206</v>
      </c>
      <c r="J520" s="42">
        <v>39323</v>
      </c>
      <c r="L520" s="42">
        <v>39709</v>
      </c>
      <c r="M520" s="41">
        <v>2023</v>
      </c>
      <c r="N520" s="40" t="s">
        <v>212</v>
      </c>
      <c r="O520" s="41">
        <v>2008</v>
      </c>
      <c r="P520" s="41"/>
      <c r="Q520" s="41">
        <v>2018</v>
      </c>
      <c r="R520" s="40" t="s">
        <v>4017</v>
      </c>
      <c r="U520" s="35" t="s">
        <v>4017</v>
      </c>
      <c r="W520" s="35" t="s">
        <v>212</v>
      </c>
      <c r="X520" s="35" t="s">
        <v>4456</v>
      </c>
    </row>
    <row r="521" spans="1:24" x14ac:dyDescent="0.2">
      <c r="A521" s="35" t="s">
        <v>3018</v>
      </c>
      <c r="B521" s="36">
        <v>65067</v>
      </c>
      <c r="C521" s="37">
        <v>1</v>
      </c>
      <c r="D521" s="35" t="s">
        <v>3030</v>
      </c>
      <c r="E521" s="35" t="s">
        <v>3029</v>
      </c>
      <c r="F521" s="35" t="s">
        <v>1237</v>
      </c>
      <c r="G521" s="35" t="s">
        <v>792</v>
      </c>
      <c r="H521" s="35" t="s">
        <v>227</v>
      </c>
      <c r="I521" s="35" t="s">
        <v>1236</v>
      </c>
      <c r="J521" s="42">
        <v>39437</v>
      </c>
      <c r="K521" s="42">
        <v>44926</v>
      </c>
      <c r="L521" s="42">
        <v>39778</v>
      </c>
      <c r="M521" s="41">
        <v>2022</v>
      </c>
      <c r="N521" s="40" t="s">
        <v>4017</v>
      </c>
      <c r="O521" s="41"/>
      <c r="P521" s="41"/>
      <c r="Q521" s="41"/>
      <c r="R521" s="40" t="s">
        <v>4017</v>
      </c>
      <c r="U521" s="35" t="s">
        <v>4017</v>
      </c>
      <c r="W521" s="35" t="s">
        <v>4017</v>
      </c>
    </row>
    <row r="522" spans="1:24" x14ac:dyDescent="0.2">
      <c r="A522" s="35" t="s">
        <v>3018</v>
      </c>
      <c r="B522" s="36">
        <v>64972</v>
      </c>
      <c r="C522" s="37">
        <v>0.63500000000000001</v>
      </c>
      <c r="D522" s="35" t="s">
        <v>3014</v>
      </c>
      <c r="E522" s="35" t="s">
        <v>3013</v>
      </c>
      <c r="F522" s="35" t="s">
        <v>3012</v>
      </c>
      <c r="G522" s="35" t="s">
        <v>326</v>
      </c>
      <c r="H522" s="35" t="s">
        <v>227</v>
      </c>
      <c r="I522" s="35" t="s">
        <v>161</v>
      </c>
      <c r="J522" s="42">
        <v>39437</v>
      </c>
      <c r="L522" s="42">
        <v>39768</v>
      </c>
      <c r="M522" s="41">
        <v>2022</v>
      </c>
      <c r="N522" s="40" t="s">
        <v>4017</v>
      </c>
      <c r="O522" s="41"/>
      <c r="P522" s="41"/>
      <c r="Q522" s="41"/>
      <c r="R522" s="40" t="s">
        <v>4017</v>
      </c>
      <c r="U522" s="35" t="s">
        <v>4017</v>
      </c>
      <c r="W522" s="35" t="s">
        <v>4017</v>
      </c>
    </row>
    <row r="523" spans="1:24" x14ac:dyDescent="0.2">
      <c r="A523" s="35" t="s">
        <v>3018</v>
      </c>
      <c r="B523" s="36">
        <v>65029</v>
      </c>
      <c r="C523" s="37">
        <v>1</v>
      </c>
      <c r="D523" s="35" t="s">
        <v>3028</v>
      </c>
      <c r="E523" s="35" t="s">
        <v>3027</v>
      </c>
      <c r="F523" s="35" t="s">
        <v>3026</v>
      </c>
      <c r="G523" s="35" t="s">
        <v>326</v>
      </c>
      <c r="H523" s="35" t="s">
        <v>227</v>
      </c>
      <c r="I523" s="35" t="s">
        <v>2980</v>
      </c>
      <c r="J523" s="42">
        <v>39332</v>
      </c>
      <c r="K523" s="42">
        <v>45016</v>
      </c>
      <c r="L523" s="42">
        <v>39691</v>
      </c>
      <c r="M523" s="41">
        <v>2022</v>
      </c>
      <c r="N523" s="40" t="s">
        <v>4017</v>
      </c>
      <c r="O523" s="41"/>
      <c r="P523" s="41"/>
      <c r="Q523" s="41"/>
      <c r="R523" s="40" t="s">
        <v>4017</v>
      </c>
      <c r="U523" s="35" t="s">
        <v>4017</v>
      </c>
      <c r="W523" s="35" t="s">
        <v>4017</v>
      </c>
    </row>
    <row r="524" spans="1:24" x14ac:dyDescent="0.2">
      <c r="A524" s="35" t="s">
        <v>3018</v>
      </c>
      <c r="B524" s="36">
        <v>64970</v>
      </c>
      <c r="C524" s="37">
        <v>1</v>
      </c>
      <c r="D524" s="35" t="s">
        <v>3025</v>
      </c>
      <c r="E524" s="35" t="s">
        <v>3024</v>
      </c>
      <c r="F524" s="35" t="s">
        <v>3012</v>
      </c>
      <c r="G524" s="35" t="s">
        <v>326</v>
      </c>
      <c r="H524" s="35" t="s">
        <v>227</v>
      </c>
      <c r="I524" s="35" t="s">
        <v>161</v>
      </c>
      <c r="J524" s="42">
        <v>39262</v>
      </c>
      <c r="L524" s="42">
        <v>39260</v>
      </c>
      <c r="M524" s="41">
        <v>2021</v>
      </c>
      <c r="N524" s="40" t="s">
        <v>212</v>
      </c>
      <c r="O524" s="41">
        <v>2007</v>
      </c>
      <c r="P524" s="41"/>
      <c r="Q524" s="41">
        <v>2018</v>
      </c>
      <c r="R524" s="40" t="s">
        <v>4017</v>
      </c>
      <c r="U524" s="35" t="s">
        <v>4017</v>
      </c>
      <c r="W524" s="35" t="s">
        <v>4017</v>
      </c>
    </row>
    <row r="525" spans="1:24" x14ac:dyDescent="0.2">
      <c r="A525" s="35" t="s">
        <v>3018</v>
      </c>
      <c r="B525" s="36">
        <v>65068</v>
      </c>
      <c r="C525" s="37">
        <v>1</v>
      </c>
      <c r="D525" s="35" t="s">
        <v>3023</v>
      </c>
      <c r="E525" s="35" t="s">
        <v>3022</v>
      </c>
      <c r="F525" s="35" t="s">
        <v>1638</v>
      </c>
      <c r="G525" s="35" t="s">
        <v>792</v>
      </c>
      <c r="H525" s="35" t="s">
        <v>227</v>
      </c>
      <c r="I525" s="35" t="s">
        <v>1637</v>
      </c>
      <c r="J525" s="42">
        <v>39583</v>
      </c>
      <c r="L525" s="42">
        <v>39948</v>
      </c>
      <c r="M525" s="41">
        <v>2023</v>
      </c>
      <c r="N525" s="40" t="s">
        <v>212</v>
      </c>
      <c r="O525" s="41">
        <v>2009</v>
      </c>
      <c r="P525" s="41"/>
      <c r="Q525" s="41">
        <v>2020</v>
      </c>
      <c r="R525" s="40" t="s">
        <v>4017</v>
      </c>
      <c r="U525" s="35" t="s">
        <v>4017</v>
      </c>
      <c r="W525" s="35" t="s">
        <v>4017</v>
      </c>
    </row>
    <row r="526" spans="1:24" x14ac:dyDescent="0.2">
      <c r="A526" s="35" t="s">
        <v>3018</v>
      </c>
      <c r="B526" s="36">
        <v>65024</v>
      </c>
      <c r="C526" s="37">
        <v>1</v>
      </c>
      <c r="D526" s="35" t="s">
        <v>3021</v>
      </c>
      <c r="E526" s="35" t="s">
        <v>3020</v>
      </c>
      <c r="F526" s="35" t="s">
        <v>3019</v>
      </c>
      <c r="G526" s="35" t="s">
        <v>271</v>
      </c>
      <c r="H526" s="35" t="s">
        <v>227</v>
      </c>
      <c r="I526" s="35" t="s">
        <v>2295</v>
      </c>
      <c r="J526" s="42">
        <v>39202</v>
      </c>
      <c r="K526" s="42">
        <v>44965</v>
      </c>
      <c r="L526" s="42">
        <v>39616</v>
      </c>
      <c r="M526" s="41">
        <v>2022</v>
      </c>
      <c r="N526" s="40" t="s">
        <v>4017</v>
      </c>
      <c r="O526" s="41"/>
      <c r="P526" s="41"/>
      <c r="Q526" s="41"/>
      <c r="R526" s="40" t="s">
        <v>4017</v>
      </c>
      <c r="U526" s="35" t="s">
        <v>4017</v>
      </c>
      <c r="W526" s="35" t="s">
        <v>4017</v>
      </c>
    </row>
    <row r="527" spans="1:24" x14ac:dyDescent="0.2">
      <c r="A527" s="35" t="s">
        <v>3018</v>
      </c>
      <c r="B527" s="36">
        <v>65065</v>
      </c>
      <c r="C527" s="37">
        <v>1</v>
      </c>
      <c r="D527" s="35" t="s">
        <v>3017</v>
      </c>
      <c r="E527" s="35" t="s">
        <v>3016</v>
      </c>
      <c r="F527" s="35" t="s">
        <v>3015</v>
      </c>
      <c r="G527" s="35" t="s">
        <v>792</v>
      </c>
      <c r="H527" s="35" t="s">
        <v>227</v>
      </c>
      <c r="I527" s="35" t="s">
        <v>1893</v>
      </c>
      <c r="J527" s="42">
        <v>39062</v>
      </c>
      <c r="K527" s="42">
        <v>44926</v>
      </c>
      <c r="L527" s="42">
        <v>39465</v>
      </c>
      <c r="M527" s="41">
        <v>2022</v>
      </c>
      <c r="N527" s="40" t="s">
        <v>212</v>
      </c>
      <c r="O527" s="41">
        <v>2008</v>
      </c>
      <c r="P527" s="41"/>
      <c r="Q527" s="41">
        <v>2018</v>
      </c>
      <c r="R527" s="40" t="s">
        <v>4017</v>
      </c>
      <c r="U527" s="35" t="s">
        <v>4017</v>
      </c>
      <c r="W527" s="35" t="s">
        <v>4017</v>
      </c>
    </row>
    <row r="528" spans="1:24" x14ac:dyDescent="0.2">
      <c r="A528" s="35" t="s">
        <v>2995</v>
      </c>
      <c r="B528" s="36">
        <v>65030</v>
      </c>
      <c r="C528" s="37">
        <v>1</v>
      </c>
      <c r="D528" s="35" t="s">
        <v>3011</v>
      </c>
      <c r="E528" s="35" t="s">
        <v>3010</v>
      </c>
      <c r="F528" s="35" t="s">
        <v>3007</v>
      </c>
      <c r="G528" s="35" t="s">
        <v>326</v>
      </c>
      <c r="H528" s="35" t="s">
        <v>227</v>
      </c>
      <c r="I528" s="35" t="s">
        <v>2980</v>
      </c>
      <c r="J528" s="42">
        <v>39629</v>
      </c>
      <c r="L528" s="42">
        <v>39661</v>
      </c>
      <c r="M528" s="41">
        <v>2022</v>
      </c>
      <c r="N528" s="40" t="s">
        <v>212</v>
      </c>
      <c r="O528" s="41">
        <v>2008</v>
      </c>
      <c r="P528" s="41"/>
      <c r="Q528" s="41">
        <v>2018</v>
      </c>
      <c r="R528" s="40" t="s">
        <v>4017</v>
      </c>
      <c r="U528" s="35" t="s">
        <v>4017</v>
      </c>
      <c r="W528" s="35" t="s">
        <v>4017</v>
      </c>
      <c r="X528" s="35" t="s">
        <v>4455</v>
      </c>
    </row>
    <row r="529" spans="1:24" x14ac:dyDescent="0.2">
      <c r="A529" s="35" t="s">
        <v>2995</v>
      </c>
      <c r="B529" s="36">
        <v>65031</v>
      </c>
      <c r="C529" s="37">
        <v>1</v>
      </c>
      <c r="D529" s="35" t="s">
        <v>3009</v>
      </c>
      <c r="E529" s="35" t="s">
        <v>3008</v>
      </c>
      <c r="F529" s="35" t="s">
        <v>3007</v>
      </c>
      <c r="G529" s="35" t="s">
        <v>326</v>
      </c>
      <c r="H529" s="35" t="s">
        <v>227</v>
      </c>
      <c r="I529" s="35" t="s">
        <v>2980</v>
      </c>
      <c r="J529" s="42">
        <v>39629</v>
      </c>
      <c r="L529" s="42">
        <v>39661</v>
      </c>
      <c r="M529" s="41">
        <v>2022</v>
      </c>
      <c r="N529" s="40" t="s">
        <v>212</v>
      </c>
      <c r="O529" s="41">
        <v>2008</v>
      </c>
      <c r="P529" s="41"/>
      <c r="Q529" s="41">
        <v>2018</v>
      </c>
      <c r="R529" s="40" t="s">
        <v>4017</v>
      </c>
      <c r="U529" s="35" t="s">
        <v>4017</v>
      </c>
      <c r="W529" s="35" t="s">
        <v>4017</v>
      </c>
    </row>
    <row r="530" spans="1:24" x14ac:dyDescent="0.2">
      <c r="A530" s="35" t="s">
        <v>2995</v>
      </c>
      <c r="B530" s="36">
        <v>64976</v>
      </c>
      <c r="C530" s="37">
        <v>1</v>
      </c>
      <c r="D530" s="35" t="s">
        <v>3006</v>
      </c>
      <c r="E530" s="35" t="s">
        <v>3005</v>
      </c>
      <c r="F530" s="35" t="s">
        <v>515</v>
      </c>
      <c r="G530" s="35" t="s">
        <v>294</v>
      </c>
      <c r="H530" s="35" t="s">
        <v>227</v>
      </c>
      <c r="I530" s="35" t="s">
        <v>206</v>
      </c>
      <c r="J530" s="42">
        <v>38895</v>
      </c>
      <c r="L530" s="42">
        <v>39414</v>
      </c>
      <c r="M530" s="41">
        <v>2022</v>
      </c>
      <c r="N530" s="40" t="s">
        <v>212</v>
      </c>
      <c r="O530" s="41">
        <v>2007</v>
      </c>
      <c r="P530" s="41"/>
      <c r="Q530" s="41">
        <v>2021</v>
      </c>
      <c r="R530" s="40" t="s">
        <v>4017</v>
      </c>
      <c r="U530" s="35" t="s">
        <v>4017</v>
      </c>
      <c r="W530" s="35" t="s">
        <v>4017</v>
      </c>
      <c r="X530" s="35" t="s">
        <v>4454</v>
      </c>
    </row>
    <row r="531" spans="1:24" x14ac:dyDescent="0.2">
      <c r="A531" s="35" t="s">
        <v>2995</v>
      </c>
      <c r="B531" s="36">
        <v>65069</v>
      </c>
      <c r="C531" s="37">
        <v>1</v>
      </c>
      <c r="D531" s="35" t="s">
        <v>3004</v>
      </c>
      <c r="E531" s="35" t="s">
        <v>3003</v>
      </c>
      <c r="F531" s="35" t="s">
        <v>1638</v>
      </c>
      <c r="G531" s="35" t="s">
        <v>792</v>
      </c>
      <c r="H531" s="35" t="s">
        <v>227</v>
      </c>
      <c r="I531" s="35" t="s">
        <v>1637</v>
      </c>
      <c r="J531" s="42">
        <v>39538</v>
      </c>
      <c r="L531" s="42">
        <v>39912</v>
      </c>
      <c r="M531" s="41">
        <v>2023</v>
      </c>
      <c r="N531" s="40" t="s">
        <v>212</v>
      </c>
      <c r="O531" s="41">
        <v>2009</v>
      </c>
      <c r="P531" s="41"/>
      <c r="Q531" s="41">
        <v>2020</v>
      </c>
      <c r="R531" s="40" t="s">
        <v>4017</v>
      </c>
      <c r="U531" s="35" t="s">
        <v>4017</v>
      </c>
      <c r="W531" s="35" t="s">
        <v>4017</v>
      </c>
    </row>
    <row r="532" spans="1:24" x14ac:dyDescent="0.2">
      <c r="A532" s="35" t="s">
        <v>2995</v>
      </c>
      <c r="B532" s="36">
        <v>65026</v>
      </c>
      <c r="C532" s="37">
        <v>1</v>
      </c>
      <c r="D532" s="35" t="s">
        <v>3002</v>
      </c>
      <c r="E532" s="35" t="s">
        <v>3001</v>
      </c>
      <c r="F532" s="35" t="s">
        <v>1695</v>
      </c>
      <c r="G532" s="35" t="s">
        <v>271</v>
      </c>
      <c r="H532" s="35" t="s">
        <v>227</v>
      </c>
      <c r="I532" s="35" t="s">
        <v>270</v>
      </c>
      <c r="J532" s="42">
        <v>39930</v>
      </c>
      <c r="L532" s="42">
        <v>40206</v>
      </c>
      <c r="M532" s="41">
        <v>2024</v>
      </c>
      <c r="N532" s="40" t="s">
        <v>4017</v>
      </c>
      <c r="O532" s="41"/>
      <c r="P532" s="41"/>
      <c r="Q532" s="41"/>
      <c r="R532" s="40" t="s">
        <v>4017</v>
      </c>
      <c r="U532" s="35" t="s">
        <v>4017</v>
      </c>
      <c r="W532" s="35" t="s">
        <v>4017</v>
      </c>
    </row>
    <row r="533" spans="1:24" x14ac:dyDescent="0.2">
      <c r="A533" s="35" t="s">
        <v>2995</v>
      </c>
      <c r="B533" s="36">
        <v>65213</v>
      </c>
      <c r="C533" s="37">
        <v>1</v>
      </c>
      <c r="D533" s="35" t="s">
        <v>3000</v>
      </c>
      <c r="E533" s="35" t="s">
        <v>2999</v>
      </c>
      <c r="F533" s="35" t="s">
        <v>2992</v>
      </c>
      <c r="G533" s="35" t="s">
        <v>792</v>
      </c>
      <c r="H533" s="35" t="s">
        <v>227</v>
      </c>
      <c r="I533" s="35" t="s">
        <v>161</v>
      </c>
      <c r="J533" s="42">
        <v>40533</v>
      </c>
      <c r="L533" s="42">
        <v>40533</v>
      </c>
      <c r="M533" s="41">
        <v>2025</v>
      </c>
      <c r="N533" s="40" t="s">
        <v>212</v>
      </c>
      <c r="O533" s="41">
        <v>2010</v>
      </c>
      <c r="P533" s="41"/>
      <c r="Q533" s="41">
        <v>2018</v>
      </c>
      <c r="R533" s="40" t="s">
        <v>4017</v>
      </c>
      <c r="U533" s="35" t="s">
        <v>4017</v>
      </c>
      <c r="W533" s="35" t="s">
        <v>4017</v>
      </c>
    </row>
    <row r="534" spans="1:24" x14ac:dyDescent="0.2">
      <c r="A534" s="35" t="s">
        <v>2995</v>
      </c>
      <c r="B534" s="36">
        <v>64972</v>
      </c>
      <c r="C534" s="37">
        <v>0.36499999999999999</v>
      </c>
      <c r="D534" s="35" t="s">
        <v>3014</v>
      </c>
      <c r="E534" s="35" t="s">
        <v>3013</v>
      </c>
      <c r="F534" s="35" t="s">
        <v>3012</v>
      </c>
      <c r="G534" s="35" t="s">
        <v>326</v>
      </c>
      <c r="H534" s="35" t="s">
        <v>227</v>
      </c>
      <c r="I534" s="35" t="s">
        <v>161</v>
      </c>
      <c r="J534" s="42">
        <v>39437</v>
      </c>
      <c r="L534" s="42">
        <v>39768</v>
      </c>
      <c r="M534" s="41">
        <v>2022</v>
      </c>
      <c r="N534" s="40" t="s">
        <v>4017</v>
      </c>
      <c r="O534" s="41"/>
      <c r="P534" s="41"/>
      <c r="Q534" s="41"/>
      <c r="R534" s="40" t="s">
        <v>4017</v>
      </c>
      <c r="U534" s="35" t="s">
        <v>4017</v>
      </c>
      <c r="W534" s="35" t="s">
        <v>4017</v>
      </c>
    </row>
    <row r="535" spans="1:24" x14ac:dyDescent="0.2">
      <c r="A535" s="35" t="s">
        <v>2995</v>
      </c>
      <c r="B535" s="36">
        <v>64981</v>
      </c>
      <c r="C535" s="37">
        <v>1</v>
      </c>
      <c r="D535" s="35" t="s">
        <v>2998</v>
      </c>
      <c r="E535" s="35" t="s">
        <v>2997</v>
      </c>
      <c r="F535" s="35" t="s">
        <v>2996</v>
      </c>
      <c r="G535" s="35" t="s">
        <v>271</v>
      </c>
      <c r="H535" s="35" t="s">
        <v>227</v>
      </c>
      <c r="I535" s="35" t="s">
        <v>261</v>
      </c>
      <c r="J535" s="42">
        <v>39627</v>
      </c>
      <c r="L535" s="42">
        <v>40042</v>
      </c>
      <c r="M535" s="41">
        <v>2023</v>
      </c>
      <c r="N535" s="40" t="s">
        <v>212</v>
      </c>
      <c r="O535" s="41">
        <v>2009</v>
      </c>
      <c r="P535" s="41"/>
      <c r="Q535" s="41">
        <v>2020</v>
      </c>
      <c r="R535" s="40" t="s">
        <v>4017</v>
      </c>
      <c r="U535" s="35" t="s">
        <v>4017</v>
      </c>
      <c r="W535" s="35" t="s">
        <v>4017</v>
      </c>
    </row>
    <row r="536" spans="1:24" x14ac:dyDescent="0.2">
      <c r="A536" s="35" t="s">
        <v>2995</v>
      </c>
      <c r="B536" s="36">
        <v>65214</v>
      </c>
      <c r="C536" s="37">
        <v>1</v>
      </c>
      <c r="D536" s="35" t="s">
        <v>2994</v>
      </c>
      <c r="E536" s="35" t="s">
        <v>2993</v>
      </c>
      <c r="F536" s="35" t="s">
        <v>2992</v>
      </c>
      <c r="G536" s="35" t="s">
        <v>792</v>
      </c>
      <c r="H536" s="35" t="s">
        <v>227</v>
      </c>
      <c r="I536" s="35" t="s">
        <v>161</v>
      </c>
      <c r="J536" s="42">
        <v>40533</v>
      </c>
      <c r="L536" s="42">
        <v>40533</v>
      </c>
      <c r="M536" s="41">
        <v>2025</v>
      </c>
      <c r="N536" s="40" t="s">
        <v>212</v>
      </c>
      <c r="O536" s="41">
        <v>2010</v>
      </c>
      <c r="P536" s="41"/>
      <c r="Q536" s="41">
        <v>2021</v>
      </c>
      <c r="R536" s="40" t="s">
        <v>4017</v>
      </c>
      <c r="U536" s="35" t="s">
        <v>4017</v>
      </c>
      <c r="W536" s="35" t="s">
        <v>4017</v>
      </c>
    </row>
    <row r="537" spans="1:24" x14ac:dyDescent="0.2">
      <c r="A537" s="35" t="s">
        <v>2984</v>
      </c>
      <c r="B537" s="36">
        <v>65350</v>
      </c>
      <c r="C537" s="37">
        <v>1</v>
      </c>
      <c r="D537" s="35" t="s">
        <v>2991</v>
      </c>
      <c r="E537" s="35" t="s">
        <v>2990</v>
      </c>
      <c r="F537" s="35" t="s">
        <v>1827</v>
      </c>
      <c r="G537" s="35" t="s">
        <v>271</v>
      </c>
      <c r="H537" s="35" t="s">
        <v>227</v>
      </c>
      <c r="I537" s="35" t="s">
        <v>310</v>
      </c>
      <c r="J537" s="42">
        <v>40686</v>
      </c>
      <c r="L537" s="42">
        <v>40956</v>
      </c>
      <c r="M537" s="41">
        <v>2026</v>
      </c>
      <c r="N537" s="40" t="s">
        <v>212</v>
      </c>
      <c r="O537" s="41">
        <v>2011</v>
      </c>
      <c r="P537" s="41"/>
      <c r="Q537" s="41">
        <v>2021</v>
      </c>
      <c r="R537" s="40" t="s">
        <v>4017</v>
      </c>
      <c r="U537" s="35" t="s">
        <v>4017</v>
      </c>
      <c r="W537" s="35" t="s">
        <v>4017</v>
      </c>
    </row>
    <row r="538" spans="1:24" x14ac:dyDescent="0.2">
      <c r="A538" s="35" t="s">
        <v>2984</v>
      </c>
      <c r="B538" s="36">
        <v>65027</v>
      </c>
      <c r="C538" s="37">
        <v>1</v>
      </c>
      <c r="D538" s="35" t="s">
        <v>2989</v>
      </c>
      <c r="E538" s="35" t="s">
        <v>2988</v>
      </c>
      <c r="F538" s="35" t="s">
        <v>2987</v>
      </c>
      <c r="G538" s="35" t="s">
        <v>271</v>
      </c>
      <c r="H538" s="35" t="s">
        <v>227</v>
      </c>
      <c r="I538" s="35" t="s">
        <v>270</v>
      </c>
      <c r="J538" s="42">
        <v>40133</v>
      </c>
      <c r="L538" s="42">
        <v>40444</v>
      </c>
      <c r="M538" s="41">
        <v>2024</v>
      </c>
      <c r="N538" s="40" t="s">
        <v>212</v>
      </c>
      <c r="O538" s="41">
        <v>2010</v>
      </c>
      <c r="P538" s="41"/>
      <c r="Q538" s="41">
        <v>2020</v>
      </c>
      <c r="R538" s="40" t="s">
        <v>4017</v>
      </c>
      <c r="U538" s="35" t="s">
        <v>4017</v>
      </c>
      <c r="W538" s="35" t="s">
        <v>4017</v>
      </c>
    </row>
    <row r="539" spans="1:24" x14ac:dyDescent="0.2">
      <c r="A539" s="35" t="s">
        <v>2984</v>
      </c>
      <c r="B539" s="36">
        <v>65071</v>
      </c>
      <c r="C539" s="37">
        <v>1</v>
      </c>
      <c r="D539" s="35" t="s">
        <v>2986</v>
      </c>
      <c r="E539" s="35" t="s">
        <v>2985</v>
      </c>
      <c r="F539" s="35" t="s">
        <v>1638</v>
      </c>
      <c r="G539" s="35" t="s">
        <v>792</v>
      </c>
      <c r="H539" s="35" t="s">
        <v>227</v>
      </c>
      <c r="I539" s="35" t="s">
        <v>1637</v>
      </c>
      <c r="J539" s="42">
        <v>40268</v>
      </c>
      <c r="L539" s="42">
        <v>40630</v>
      </c>
      <c r="M539" s="41">
        <v>2025</v>
      </c>
      <c r="N539" s="40" t="s">
        <v>212</v>
      </c>
      <c r="O539" s="41">
        <v>2011</v>
      </c>
      <c r="P539" s="41"/>
      <c r="Q539" s="41">
        <v>2020</v>
      </c>
      <c r="R539" s="40" t="s">
        <v>4017</v>
      </c>
      <c r="U539" s="35" t="s">
        <v>4017</v>
      </c>
      <c r="W539" s="35" t="s">
        <v>4017</v>
      </c>
    </row>
    <row r="540" spans="1:24" x14ac:dyDescent="0.2">
      <c r="A540" s="35" t="s">
        <v>2984</v>
      </c>
      <c r="B540" s="36">
        <v>65032</v>
      </c>
      <c r="C540" s="37">
        <v>1</v>
      </c>
      <c r="D540" s="35" t="s">
        <v>2983</v>
      </c>
      <c r="E540" s="35" t="s">
        <v>2982</v>
      </c>
      <c r="F540" s="35" t="s">
        <v>2981</v>
      </c>
      <c r="G540" s="35" t="s">
        <v>326</v>
      </c>
      <c r="H540" s="35" t="s">
        <v>227</v>
      </c>
      <c r="I540" s="35" t="s">
        <v>2980</v>
      </c>
      <c r="J540" s="42">
        <v>40165</v>
      </c>
      <c r="L540" s="42">
        <v>40479</v>
      </c>
      <c r="M540" s="41">
        <v>2024</v>
      </c>
      <c r="N540" s="40" t="s">
        <v>4017</v>
      </c>
      <c r="O540" s="41"/>
      <c r="P540" s="41"/>
      <c r="Q540" s="41"/>
      <c r="R540" s="40" t="s">
        <v>4017</v>
      </c>
      <c r="U540" s="35" t="s">
        <v>4017</v>
      </c>
      <c r="W540" s="35" t="s">
        <v>4017</v>
      </c>
    </row>
    <row r="541" spans="1:24" x14ac:dyDescent="0.2">
      <c r="A541" s="35" t="s">
        <v>2984</v>
      </c>
      <c r="B541" s="36">
        <v>65181</v>
      </c>
      <c r="C541" s="37">
        <v>0.36</v>
      </c>
      <c r="D541" s="35" t="s">
        <v>1664</v>
      </c>
      <c r="E541" s="35" t="s">
        <v>1663</v>
      </c>
      <c r="F541" s="35" t="s">
        <v>1662</v>
      </c>
      <c r="G541" s="35" t="s">
        <v>402</v>
      </c>
      <c r="H541" s="35" t="s">
        <v>227</v>
      </c>
      <c r="I541" s="35" t="s">
        <v>1661</v>
      </c>
      <c r="J541" s="42">
        <v>40766</v>
      </c>
      <c r="L541" s="42">
        <v>41047</v>
      </c>
      <c r="M541" s="41">
        <v>2026</v>
      </c>
      <c r="N541" s="40" t="s">
        <v>212</v>
      </c>
      <c r="O541" s="41">
        <v>2012</v>
      </c>
      <c r="P541" s="41"/>
      <c r="Q541" s="41">
        <v>2020</v>
      </c>
      <c r="R541" s="40" t="s">
        <v>4017</v>
      </c>
      <c r="U541" s="35" t="s">
        <v>4017</v>
      </c>
      <c r="W541" s="35" t="s">
        <v>4017</v>
      </c>
    </row>
    <row r="542" spans="1:24" x14ac:dyDescent="0.2">
      <c r="A542" s="35" t="s">
        <v>2975</v>
      </c>
      <c r="B542" s="36">
        <v>65686</v>
      </c>
      <c r="C542" s="37">
        <v>1</v>
      </c>
      <c r="D542" s="35" t="s">
        <v>2979</v>
      </c>
      <c r="E542" s="35" t="s">
        <v>2978</v>
      </c>
      <c r="F542" s="35" t="s">
        <v>1528</v>
      </c>
      <c r="G542" s="35" t="s">
        <v>271</v>
      </c>
      <c r="H542" s="35" t="s">
        <v>227</v>
      </c>
      <c r="I542" s="35" t="s">
        <v>270</v>
      </c>
      <c r="J542" s="42">
        <v>41226</v>
      </c>
      <c r="L542" s="42">
        <v>41501</v>
      </c>
      <c r="M542" s="41">
        <v>2027</v>
      </c>
      <c r="N542" s="40" t="s">
        <v>212</v>
      </c>
      <c r="O542" s="41">
        <v>2013</v>
      </c>
      <c r="P542" s="41"/>
      <c r="Q542" s="41">
        <v>2020</v>
      </c>
      <c r="R542" s="40" t="s">
        <v>4017</v>
      </c>
      <c r="U542" s="35" t="s">
        <v>4017</v>
      </c>
      <c r="W542" s="35" t="s">
        <v>4017</v>
      </c>
    </row>
    <row r="543" spans="1:24" x14ac:dyDescent="0.2">
      <c r="A543" s="35" t="s">
        <v>2975</v>
      </c>
      <c r="B543" s="36">
        <v>65722</v>
      </c>
      <c r="C543" s="37">
        <v>0.67</v>
      </c>
      <c r="D543" s="35" t="s">
        <v>1530</v>
      </c>
      <c r="E543" s="35" t="s">
        <v>1529</v>
      </c>
      <c r="F543" s="35" t="s">
        <v>1528</v>
      </c>
      <c r="G543" s="35" t="s">
        <v>271</v>
      </c>
      <c r="H543" s="35" t="s">
        <v>227</v>
      </c>
      <c r="I543" s="35" t="s">
        <v>270</v>
      </c>
      <c r="J543" s="42">
        <v>41207</v>
      </c>
      <c r="L543" s="42">
        <v>41577</v>
      </c>
      <c r="M543" s="41">
        <v>2027</v>
      </c>
      <c r="N543" s="40" t="s">
        <v>4017</v>
      </c>
      <c r="O543" s="41"/>
      <c r="P543" s="41"/>
      <c r="Q543" s="41"/>
      <c r="R543" s="40" t="s">
        <v>4017</v>
      </c>
      <c r="U543" s="35" t="s">
        <v>4017</v>
      </c>
      <c r="W543" s="35" t="s">
        <v>4017</v>
      </c>
    </row>
    <row r="544" spans="1:24" x14ac:dyDescent="0.2">
      <c r="A544" s="35" t="s">
        <v>2975</v>
      </c>
      <c r="B544" s="36">
        <v>63460</v>
      </c>
      <c r="C544" s="37">
        <v>1</v>
      </c>
      <c r="D544" s="35" t="s">
        <v>2977</v>
      </c>
      <c r="E544" s="35" t="s">
        <v>2976</v>
      </c>
      <c r="F544" s="35" t="s">
        <v>1835</v>
      </c>
      <c r="G544" s="35" t="s">
        <v>792</v>
      </c>
      <c r="H544" s="35" t="s">
        <v>227</v>
      </c>
      <c r="I544" s="35" t="s">
        <v>1236</v>
      </c>
      <c r="J544" s="42">
        <v>40464</v>
      </c>
      <c r="L544" s="42">
        <v>40816</v>
      </c>
      <c r="M544" s="41">
        <v>2025</v>
      </c>
      <c r="N544" s="40" t="s">
        <v>212</v>
      </c>
      <c r="O544" s="41">
        <v>2011</v>
      </c>
      <c r="P544" s="41"/>
      <c r="Q544" s="41">
        <v>2018</v>
      </c>
      <c r="R544" s="40" t="s">
        <v>4017</v>
      </c>
      <c r="U544" s="35" t="s">
        <v>4017</v>
      </c>
      <c r="W544" s="35" t="s">
        <v>4017</v>
      </c>
    </row>
    <row r="545" spans="1:23" x14ac:dyDescent="0.2">
      <c r="A545" s="35" t="s">
        <v>2975</v>
      </c>
      <c r="B545" s="36">
        <v>65648</v>
      </c>
      <c r="C545" s="37">
        <v>1</v>
      </c>
      <c r="D545" s="35" t="s">
        <v>2974</v>
      </c>
      <c r="E545" s="35" t="s">
        <v>2973</v>
      </c>
      <c r="F545" s="35" t="s">
        <v>1662</v>
      </c>
      <c r="G545" s="35" t="s">
        <v>402</v>
      </c>
      <c r="H545" s="35" t="s">
        <v>227</v>
      </c>
      <c r="I545" s="35" t="s">
        <v>1661</v>
      </c>
      <c r="J545" s="42">
        <v>41206</v>
      </c>
      <c r="L545" s="42">
        <v>41571</v>
      </c>
      <c r="M545" s="41">
        <v>2028</v>
      </c>
      <c r="N545" s="40" t="s">
        <v>212</v>
      </c>
      <c r="O545" s="41">
        <v>2013</v>
      </c>
      <c r="P545" s="41"/>
      <c r="Q545" s="41">
        <v>2020</v>
      </c>
      <c r="R545" s="40" t="s">
        <v>4017</v>
      </c>
      <c r="U545" s="35" t="s">
        <v>4017</v>
      </c>
      <c r="W545" s="35" t="s">
        <v>4017</v>
      </c>
    </row>
    <row r="546" spans="1:23" x14ac:dyDescent="0.2">
      <c r="A546" s="35" t="s">
        <v>2939</v>
      </c>
      <c r="B546" s="36">
        <v>66317</v>
      </c>
      <c r="C546" s="37">
        <v>1</v>
      </c>
      <c r="D546" s="35" t="s">
        <v>2966</v>
      </c>
      <c r="E546" s="35" t="s">
        <v>2965</v>
      </c>
      <c r="F546" s="35" t="s">
        <v>2964</v>
      </c>
      <c r="G546" s="35" t="s">
        <v>271</v>
      </c>
      <c r="H546" s="35" t="s">
        <v>227</v>
      </c>
      <c r="I546" s="35" t="s">
        <v>2963</v>
      </c>
      <c r="J546" s="42">
        <v>41823</v>
      </c>
      <c r="L546" s="42">
        <v>42160</v>
      </c>
      <c r="M546" s="41">
        <v>2029</v>
      </c>
      <c r="N546" s="40" t="s">
        <v>212</v>
      </c>
      <c r="O546" s="41">
        <v>2015</v>
      </c>
      <c r="P546" s="41"/>
      <c r="Q546" s="41">
        <v>2020</v>
      </c>
      <c r="R546" s="40" t="s">
        <v>4017</v>
      </c>
      <c r="U546" s="35" t="s">
        <v>4017</v>
      </c>
      <c r="W546" s="35" t="s">
        <v>4017</v>
      </c>
    </row>
    <row r="547" spans="1:23" x14ac:dyDescent="0.2">
      <c r="A547" s="35" t="s">
        <v>2939</v>
      </c>
      <c r="B547" s="36">
        <v>66081</v>
      </c>
      <c r="C547" s="37">
        <v>0.9526</v>
      </c>
      <c r="D547" s="35" t="s">
        <v>2968</v>
      </c>
      <c r="E547" s="35" t="s">
        <v>2967</v>
      </c>
      <c r="F547" s="35" t="s">
        <v>2271</v>
      </c>
      <c r="G547" s="35" t="s">
        <v>402</v>
      </c>
      <c r="H547" s="35" t="s">
        <v>227</v>
      </c>
      <c r="I547" s="35" t="s">
        <v>161</v>
      </c>
      <c r="J547" s="42">
        <v>41627</v>
      </c>
      <c r="L547" s="42">
        <v>42090</v>
      </c>
      <c r="M547" s="41">
        <v>2029</v>
      </c>
      <c r="N547" s="40" t="s">
        <v>212</v>
      </c>
      <c r="O547" s="41">
        <v>2015</v>
      </c>
      <c r="P547" s="41"/>
      <c r="Q547" s="41">
        <v>2022</v>
      </c>
      <c r="R547" s="40" t="s">
        <v>4017</v>
      </c>
      <c r="U547" s="35" t="s">
        <v>4017</v>
      </c>
      <c r="W547" s="35" t="s">
        <v>4017</v>
      </c>
    </row>
    <row r="548" spans="1:23" x14ac:dyDescent="0.2">
      <c r="A548" s="35" t="s">
        <v>2939</v>
      </c>
      <c r="B548" s="36">
        <v>66519</v>
      </c>
      <c r="C548" s="37">
        <v>0.48499999999999999</v>
      </c>
      <c r="D548" s="35" t="s">
        <v>2934</v>
      </c>
      <c r="E548" s="35" t="s">
        <v>2933</v>
      </c>
      <c r="F548" s="35" t="s">
        <v>1528</v>
      </c>
      <c r="G548" s="35" t="s">
        <v>271</v>
      </c>
      <c r="H548" s="35" t="s">
        <v>227</v>
      </c>
      <c r="I548" s="35" t="s">
        <v>270</v>
      </c>
      <c r="J548" s="42">
        <v>41950</v>
      </c>
      <c r="L548" s="42">
        <v>42296</v>
      </c>
      <c r="M548" s="41">
        <v>2029</v>
      </c>
      <c r="N548" s="40" t="s">
        <v>212</v>
      </c>
      <c r="O548" s="41">
        <v>2015</v>
      </c>
      <c r="P548" s="41"/>
      <c r="Q548" s="41">
        <v>2021</v>
      </c>
      <c r="R548" s="40" t="s">
        <v>4017</v>
      </c>
      <c r="U548" s="35" t="s">
        <v>4017</v>
      </c>
      <c r="W548" s="35" t="s">
        <v>4017</v>
      </c>
    </row>
    <row r="549" spans="1:23" x14ac:dyDescent="0.2">
      <c r="A549" s="35" t="s">
        <v>2939</v>
      </c>
      <c r="B549" s="36">
        <v>66234</v>
      </c>
      <c r="C549" s="37">
        <v>1</v>
      </c>
      <c r="D549" s="35" t="s">
        <v>2962</v>
      </c>
      <c r="E549" s="35" t="s">
        <v>2961</v>
      </c>
      <c r="F549" s="35" t="s">
        <v>1852</v>
      </c>
      <c r="G549" s="35" t="s">
        <v>792</v>
      </c>
      <c r="H549" s="35" t="s">
        <v>227</v>
      </c>
      <c r="I549" s="35" t="s">
        <v>465</v>
      </c>
      <c r="J549" s="42">
        <v>41778</v>
      </c>
      <c r="L549" s="42">
        <v>41821</v>
      </c>
      <c r="M549" s="41">
        <v>2028</v>
      </c>
      <c r="N549" s="40" t="s">
        <v>212</v>
      </c>
      <c r="O549" s="41">
        <v>2014</v>
      </c>
      <c r="P549" s="41"/>
      <c r="Q549" s="41">
        <v>2021</v>
      </c>
      <c r="R549" s="40" t="s">
        <v>4017</v>
      </c>
      <c r="U549" s="35" t="s">
        <v>4017</v>
      </c>
      <c r="W549" s="35" t="s">
        <v>4017</v>
      </c>
    </row>
    <row r="550" spans="1:23" x14ac:dyDescent="0.2">
      <c r="A550" s="35" t="s">
        <v>2939</v>
      </c>
      <c r="B550" s="36">
        <v>66099</v>
      </c>
      <c r="C550" s="37">
        <v>1</v>
      </c>
      <c r="D550" s="35" t="s">
        <v>2960</v>
      </c>
      <c r="E550" s="35" t="s">
        <v>2959</v>
      </c>
      <c r="F550" s="35" t="s">
        <v>2861</v>
      </c>
      <c r="G550" s="35" t="s">
        <v>271</v>
      </c>
      <c r="H550" s="35" t="s">
        <v>227</v>
      </c>
      <c r="I550" s="35" t="s">
        <v>399</v>
      </c>
      <c r="J550" s="42">
        <v>41537</v>
      </c>
      <c r="L550" s="42">
        <v>41940</v>
      </c>
      <c r="M550" s="41">
        <v>2028</v>
      </c>
      <c r="N550" s="40" t="s">
        <v>212</v>
      </c>
      <c r="O550" s="41">
        <v>2014</v>
      </c>
      <c r="P550" s="41"/>
      <c r="Q550" s="41">
        <v>2020</v>
      </c>
      <c r="R550" s="40" t="s">
        <v>4017</v>
      </c>
      <c r="U550" s="35" t="s">
        <v>4017</v>
      </c>
      <c r="W550" s="35" t="s">
        <v>4017</v>
      </c>
    </row>
    <row r="551" spans="1:23" x14ac:dyDescent="0.2">
      <c r="A551" s="35" t="s">
        <v>2939</v>
      </c>
      <c r="B551" s="36">
        <v>66336</v>
      </c>
      <c r="C551" s="37">
        <v>1</v>
      </c>
      <c r="D551" s="35" t="s">
        <v>2958</v>
      </c>
      <c r="E551" s="35" t="s">
        <v>2957</v>
      </c>
      <c r="F551" s="35" t="s">
        <v>2956</v>
      </c>
      <c r="G551" s="35" t="s">
        <v>271</v>
      </c>
      <c r="H551" s="35" t="s">
        <v>227</v>
      </c>
      <c r="I551" s="35" t="s">
        <v>2295</v>
      </c>
      <c r="J551" s="42">
        <v>42181</v>
      </c>
      <c r="L551" s="42">
        <v>42580</v>
      </c>
      <c r="M551" s="41">
        <v>2030</v>
      </c>
      <c r="N551" s="40" t="s">
        <v>212</v>
      </c>
      <c r="O551" s="41">
        <v>2016</v>
      </c>
      <c r="P551" s="41"/>
      <c r="Q551" s="41">
        <v>2018</v>
      </c>
      <c r="R551" s="40" t="s">
        <v>4017</v>
      </c>
      <c r="U551" s="35" t="s">
        <v>4017</v>
      </c>
      <c r="W551" s="35" t="s">
        <v>4017</v>
      </c>
    </row>
    <row r="552" spans="1:23" x14ac:dyDescent="0.2">
      <c r="A552" s="35" t="s">
        <v>2939</v>
      </c>
      <c r="B552" s="36">
        <v>66083</v>
      </c>
      <c r="C552" s="37">
        <v>1</v>
      </c>
      <c r="D552" s="35" t="s">
        <v>2955</v>
      </c>
      <c r="E552" s="35" t="s">
        <v>2954</v>
      </c>
      <c r="F552" s="35" t="s">
        <v>2636</v>
      </c>
      <c r="G552" s="35" t="s">
        <v>792</v>
      </c>
      <c r="H552" s="35" t="s">
        <v>227</v>
      </c>
      <c r="I552" s="35" t="s">
        <v>1637</v>
      </c>
      <c r="J552" s="42">
        <v>41782</v>
      </c>
      <c r="L552" s="42">
        <v>42299</v>
      </c>
      <c r="M552" s="41">
        <v>2029</v>
      </c>
      <c r="N552" s="40" t="s">
        <v>212</v>
      </c>
      <c r="O552" s="41">
        <v>2015</v>
      </c>
      <c r="P552" s="41"/>
      <c r="Q552" s="41">
        <v>2018</v>
      </c>
      <c r="R552" s="40" t="s">
        <v>4017</v>
      </c>
      <c r="U552" s="35" t="s">
        <v>4017</v>
      </c>
      <c r="W552" s="35" t="s">
        <v>4017</v>
      </c>
    </row>
    <row r="553" spans="1:23" x14ac:dyDescent="0.2">
      <c r="A553" s="35" t="s">
        <v>2939</v>
      </c>
      <c r="B553" s="36">
        <v>66768</v>
      </c>
      <c r="C553" s="37">
        <v>0.94750000000000001</v>
      </c>
      <c r="D553" s="35" t="s">
        <v>2936</v>
      </c>
      <c r="E553" s="35" t="s">
        <v>2935</v>
      </c>
      <c r="F553" s="35" t="s">
        <v>1528</v>
      </c>
      <c r="G553" s="35" t="s">
        <v>271</v>
      </c>
      <c r="H553" s="35" t="s">
        <v>227</v>
      </c>
      <c r="I553" s="35" t="s">
        <v>270</v>
      </c>
      <c r="J553" s="42">
        <v>42129</v>
      </c>
      <c r="L553" s="42">
        <v>42538</v>
      </c>
      <c r="M553" s="41">
        <v>2030</v>
      </c>
      <c r="N553" s="40" t="s">
        <v>4017</v>
      </c>
      <c r="O553" s="41"/>
      <c r="P553" s="41"/>
      <c r="Q553" s="41"/>
      <c r="R553" s="40" t="s">
        <v>4017</v>
      </c>
      <c r="U553" s="35" t="s">
        <v>4017</v>
      </c>
      <c r="W553" s="35" t="s">
        <v>4017</v>
      </c>
    </row>
    <row r="554" spans="1:23" x14ac:dyDescent="0.2">
      <c r="A554" s="35" t="s">
        <v>2939</v>
      </c>
      <c r="B554" s="36">
        <v>66421</v>
      </c>
      <c r="C554" s="37">
        <v>1</v>
      </c>
      <c r="D554" s="35" t="s">
        <v>2953</v>
      </c>
      <c r="E554" s="35" t="s">
        <v>2952</v>
      </c>
      <c r="F554" s="35" t="s">
        <v>2951</v>
      </c>
      <c r="G554" s="35" t="s">
        <v>326</v>
      </c>
      <c r="H554" s="35" t="s">
        <v>227</v>
      </c>
      <c r="I554" s="35" t="s">
        <v>248</v>
      </c>
      <c r="J554" s="42">
        <v>42086</v>
      </c>
      <c r="L554" s="42">
        <v>42369</v>
      </c>
      <c r="M554" s="41">
        <v>2030</v>
      </c>
      <c r="N554" s="40" t="s">
        <v>212</v>
      </c>
      <c r="O554" s="41">
        <v>2015</v>
      </c>
      <c r="P554" s="41"/>
      <c r="Q554" s="41">
        <v>2021</v>
      </c>
      <c r="R554" s="40" t="s">
        <v>4017</v>
      </c>
      <c r="U554" s="35" t="s">
        <v>4017</v>
      </c>
      <c r="W554" s="35" t="s">
        <v>4017</v>
      </c>
    </row>
    <row r="555" spans="1:23" x14ac:dyDescent="0.2">
      <c r="A555" s="35" t="s">
        <v>2939</v>
      </c>
      <c r="B555" s="36">
        <v>66380</v>
      </c>
      <c r="C555" s="37">
        <v>1</v>
      </c>
      <c r="D555" s="35" t="s">
        <v>2950</v>
      </c>
      <c r="E555" s="35" t="s">
        <v>2949</v>
      </c>
      <c r="F555" s="35" t="s">
        <v>2948</v>
      </c>
      <c r="G555" s="35" t="s">
        <v>271</v>
      </c>
      <c r="H555" s="35" t="s">
        <v>227</v>
      </c>
      <c r="I555" s="35" t="s">
        <v>2947</v>
      </c>
      <c r="J555" s="42">
        <v>41941</v>
      </c>
      <c r="L555" s="42">
        <v>42349</v>
      </c>
      <c r="M555" s="41">
        <v>2030</v>
      </c>
      <c r="N555" s="40" t="s">
        <v>212</v>
      </c>
      <c r="O555" s="41">
        <v>2015</v>
      </c>
      <c r="P555" s="41"/>
      <c r="Q555" s="41">
        <v>2022</v>
      </c>
      <c r="R555" s="40" t="s">
        <v>4017</v>
      </c>
      <c r="U555" s="35" t="s">
        <v>4017</v>
      </c>
      <c r="W555" s="35" t="s">
        <v>4017</v>
      </c>
    </row>
    <row r="556" spans="1:23" x14ac:dyDescent="0.2">
      <c r="A556" s="35" t="s">
        <v>2939</v>
      </c>
      <c r="B556" s="36">
        <v>66476</v>
      </c>
      <c r="C556" s="37">
        <v>1</v>
      </c>
      <c r="D556" s="35" t="s">
        <v>2946</v>
      </c>
      <c r="E556" s="35" t="s">
        <v>2945</v>
      </c>
      <c r="F556" s="35" t="s">
        <v>2843</v>
      </c>
      <c r="G556" s="35" t="s">
        <v>792</v>
      </c>
      <c r="H556" s="35" t="s">
        <v>227</v>
      </c>
      <c r="I556" s="35" t="s">
        <v>423</v>
      </c>
      <c r="J556" s="42">
        <v>41856</v>
      </c>
      <c r="L556" s="42">
        <v>42139</v>
      </c>
      <c r="M556" s="41">
        <v>2029</v>
      </c>
      <c r="N556" s="40" t="s">
        <v>212</v>
      </c>
      <c r="O556" s="41">
        <v>2015</v>
      </c>
      <c r="P556" s="41"/>
      <c r="Q556" s="41">
        <v>2018</v>
      </c>
      <c r="R556" s="40" t="s">
        <v>4017</v>
      </c>
      <c r="U556" s="35" t="s">
        <v>4017</v>
      </c>
      <c r="W556" s="35" t="s">
        <v>4017</v>
      </c>
    </row>
    <row r="557" spans="1:23" x14ac:dyDescent="0.2">
      <c r="A557" s="35" t="s">
        <v>2939</v>
      </c>
      <c r="B557" s="36">
        <v>66073</v>
      </c>
      <c r="C557" s="37">
        <v>1</v>
      </c>
      <c r="D557" s="35" t="s">
        <v>2944</v>
      </c>
      <c r="E557" s="35" t="s">
        <v>2943</v>
      </c>
      <c r="F557" s="35" t="s">
        <v>2942</v>
      </c>
      <c r="G557" s="35" t="s">
        <v>271</v>
      </c>
      <c r="H557" s="35" t="s">
        <v>227</v>
      </c>
      <c r="I557" s="35" t="s">
        <v>161</v>
      </c>
      <c r="J557" s="42">
        <v>41486</v>
      </c>
      <c r="L557" s="42">
        <v>41609</v>
      </c>
      <c r="M557" s="41">
        <v>2028</v>
      </c>
      <c r="N557" s="40" t="s">
        <v>212</v>
      </c>
      <c r="O557" s="41">
        <v>2013</v>
      </c>
      <c r="P557" s="41"/>
      <c r="Q557" s="41">
        <v>2021</v>
      </c>
      <c r="R557" s="40" t="s">
        <v>4017</v>
      </c>
      <c r="U557" s="35" t="s">
        <v>4017</v>
      </c>
      <c r="W557" s="35" t="s">
        <v>4017</v>
      </c>
    </row>
    <row r="558" spans="1:23" x14ac:dyDescent="0.2">
      <c r="A558" s="35" t="s">
        <v>2939</v>
      </c>
      <c r="B558" s="36">
        <v>66623</v>
      </c>
      <c r="C558" s="37">
        <v>0.60440000000000005</v>
      </c>
      <c r="D558" s="35" t="s">
        <v>2972</v>
      </c>
      <c r="E558" s="35" t="s">
        <v>2971</v>
      </c>
      <c r="F558" s="35" t="s">
        <v>2271</v>
      </c>
      <c r="G558" s="35" t="s">
        <v>402</v>
      </c>
      <c r="H558" s="35" t="s">
        <v>227</v>
      </c>
      <c r="I558" s="35" t="s">
        <v>161</v>
      </c>
      <c r="J558" s="42">
        <v>42122</v>
      </c>
      <c r="L558" s="42">
        <v>42522</v>
      </c>
      <c r="M558" s="41">
        <v>2030</v>
      </c>
      <c r="N558" s="40" t="s">
        <v>212</v>
      </c>
      <c r="O558" s="41">
        <v>2016</v>
      </c>
      <c r="P558" s="41"/>
      <c r="Q558" s="41">
        <v>2021</v>
      </c>
      <c r="R558" s="40" t="s">
        <v>4017</v>
      </c>
      <c r="U558" s="35" t="s">
        <v>4017</v>
      </c>
      <c r="W558" s="35" t="s">
        <v>4017</v>
      </c>
    </row>
    <row r="559" spans="1:23" x14ac:dyDescent="0.2">
      <c r="A559" s="35" t="s">
        <v>2939</v>
      </c>
      <c r="B559" s="36">
        <v>66319</v>
      </c>
      <c r="C559" s="37">
        <v>1</v>
      </c>
      <c r="D559" s="35" t="s">
        <v>2941</v>
      </c>
      <c r="E559" s="35" t="s">
        <v>2940</v>
      </c>
      <c r="F559" s="35" t="s">
        <v>1852</v>
      </c>
      <c r="G559" s="35" t="s">
        <v>792</v>
      </c>
      <c r="H559" s="35" t="s">
        <v>227</v>
      </c>
      <c r="I559" s="35" t="s">
        <v>465</v>
      </c>
      <c r="J559" s="42">
        <v>41788</v>
      </c>
      <c r="L559" s="42">
        <v>42035</v>
      </c>
      <c r="M559" s="41">
        <v>2029</v>
      </c>
      <c r="N559" s="40" t="s">
        <v>212</v>
      </c>
      <c r="O559" s="41">
        <v>2015</v>
      </c>
      <c r="P559" s="41"/>
      <c r="Q559" s="41">
        <v>2021</v>
      </c>
      <c r="R559" s="40" t="s">
        <v>4017</v>
      </c>
      <c r="U559" s="35" t="s">
        <v>4017</v>
      </c>
      <c r="W559" s="35" t="s">
        <v>4017</v>
      </c>
    </row>
    <row r="560" spans="1:23" x14ac:dyDescent="0.2">
      <c r="A560" s="35" t="s">
        <v>2939</v>
      </c>
      <c r="B560" s="36">
        <v>66080</v>
      </c>
      <c r="C560" s="37">
        <v>1</v>
      </c>
      <c r="D560" s="35" t="s">
        <v>2938</v>
      </c>
      <c r="E560" s="35" t="s">
        <v>2937</v>
      </c>
      <c r="F560" s="35" t="s">
        <v>2799</v>
      </c>
      <c r="G560" s="35" t="s">
        <v>271</v>
      </c>
      <c r="H560" s="35" t="s">
        <v>227</v>
      </c>
      <c r="I560" s="35" t="s">
        <v>1637</v>
      </c>
      <c r="J560" s="42">
        <v>41521</v>
      </c>
      <c r="L560" s="42">
        <v>41936</v>
      </c>
      <c r="M560" s="41">
        <v>2029</v>
      </c>
      <c r="N560" s="40" t="s">
        <v>212</v>
      </c>
      <c r="O560" s="41">
        <v>2014</v>
      </c>
      <c r="P560" s="41"/>
      <c r="Q560" s="41">
        <v>2020</v>
      </c>
      <c r="R560" s="40" t="s">
        <v>4017</v>
      </c>
      <c r="U560" s="35" t="s">
        <v>4017</v>
      </c>
      <c r="W560" s="35" t="s">
        <v>4017</v>
      </c>
    </row>
    <row r="561" spans="1:23" x14ac:dyDescent="0.2">
      <c r="A561" s="35" t="s">
        <v>2939</v>
      </c>
      <c r="B561" s="36">
        <v>64812</v>
      </c>
      <c r="C561" s="37">
        <v>0.91500000000000004</v>
      </c>
      <c r="D561" s="35" t="s">
        <v>2970</v>
      </c>
      <c r="E561" s="35" t="s">
        <v>2969</v>
      </c>
      <c r="F561" s="35" t="s">
        <v>1607</v>
      </c>
      <c r="G561" s="35" t="s">
        <v>286</v>
      </c>
      <c r="H561" s="35" t="s">
        <v>227</v>
      </c>
      <c r="I561" s="35" t="s">
        <v>261</v>
      </c>
      <c r="J561" s="42">
        <v>41719</v>
      </c>
      <c r="L561" s="42">
        <v>42093</v>
      </c>
      <c r="M561" s="41">
        <v>2029</v>
      </c>
      <c r="N561" s="40" t="s">
        <v>212</v>
      </c>
      <c r="O561" s="41">
        <v>2015</v>
      </c>
      <c r="P561" s="41"/>
      <c r="Q561" s="41">
        <v>2018</v>
      </c>
      <c r="R561" s="40" t="s">
        <v>4017</v>
      </c>
      <c r="U561" s="35" t="s">
        <v>4017</v>
      </c>
      <c r="W561" s="35" t="s">
        <v>4017</v>
      </c>
    </row>
    <row r="562" spans="1:23" x14ac:dyDescent="0.2">
      <c r="A562" s="35" t="s">
        <v>2922</v>
      </c>
      <c r="B562" s="36">
        <v>67195</v>
      </c>
      <c r="C562" s="37">
        <v>1</v>
      </c>
      <c r="D562" s="35" t="s">
        <v>2932</v>
      </c>
      <c r="E562" s="35" t="s">
        <v>2931</v>
      </c>
      <c r="F562" s="35" t="s">
        <v>2930</v>
      </c>
      <c r="G562" s="35" t="s">
        <v>792</v>
      </c>
      <c r="H562" s="35" t="s">
        <v>227</v>
      </c>
      <c r="I562" s="35" t="s">
        <v>423</v>
      </c>
      <c r="J562" s="42">
        <v>42291</v>
      </c>
      <c r="L562" s="42">
        <v>40343</v>
      </c>
      <c r="M562" s="41">
        <v>2024</v>
      </c>
      <c r="N562" s="40" t="s">
        <v>212</v>
      </c>
      <c r="O562" s="41">
        <v>2010</v>
      </c>
      <c r="P562" s="41"/>
      <c r="Q562" s="41">
        <v>2018</v>
      </c>
      <c r="R562" s="40" t="s">
        <v>4017</v>
      </c>
      <c r="U562" s="35" t="s">
        <v>4017</v>
      </c>
      <c r="W562" s="35" t="s">
        <v>4017</v>
      </c>
    </row>
    <row r="563" spans="1:23" x14ac:dyDescent="0.2">
      <c r="A563" s="35" t="s">
        <v>2922</v>
      </c>
      <c r="B563" s="36">
        <v>66519</v>
      </c>
      <c r="C563" s="37">
        <v>0.51500000000000001</v>
      </c>
      <c r="D563" s="35" t="s">
        <v>2934</v>
      </c>
      <c r="E563" s="35" t="s">
        <v>2933</v>
      </c>
      <c r="F563" s="35" t="s">
        <v>1528</v>
      </c>
      <c r="G563" s="35" t="s">
        <v>271</v>
      </c>
      <c r="H563" s="35" t="s">
        <v>227</v>
      </c>
      <c r="I563" s="35" t="s">
        <v>270</v>
      </c>
      <c r="J563" s="42">
        <v>41950</v>
      </c>
      <c r="L563" s="42">
        <v>42296</v>
      </c>
      <c r="M563" s="41">
        <v>2029</v>
      </c>
      <c r="N563" s="40" t="s">
        <v>212</v>
      </c>
      <c r="O563" s="41">
        <v>2015</v>
      </c>
      <c r="P563" s="41"/>
      <c r="Q563" s="41">
        <v>2021</v>
      </c>
      <c r="R563" s="40" t="s">
        <v>4017</v>
      </c>
      <c r="U563" s="35" t="s">
        <v>4017</v>
      </c>
      <c r="W563" s="35" t="s">
        <v>4017</v>
      </c>
    </row>
    <row r="564" spans="1:23" x14ac:dyDescent="0.2">
      <c r="A564" s="35" t="s">
        <v>2922</v>
      </c>
      <c r="B564" s="36">
        <v>66635</v>
      </c>
      <c r="C564" s="37">
        <v>1</v>
      </c>
      <c r="D564" s="35" t="s">
        <v>2929</v>
      </c>
      <c r="E564" s="35" t="s">
        <v>2928</v>
      </c>
      <c r="F564" s="35" t="s">
        <v>1695</v>
      </c>
      <c r="G564" s="35" t="s">
        <v>271</v>
      </c>
      <c r="H564" s="35" t="s">
        <v>227</v>
      </c>
      <c r="I564" s="35" t="s">
        <v>270</v>
      </c>
      <c r="J564" s="42">
        <v>42181</v>
      </c>
      <c r="L564" s="42">
        <v>42503</v>
      </c>
      <c r="M564" s="41">
        <v>2030</v>
      </c>
      <c r="N564" s="40" t="s">
        <v>4017</v>
      </c>
      <c r="O564" s="41"/>
      <c r="P564" s="41"/>
      <c r="Q564" s="41"/>
      <c r="R564" s="40" t="s">
        <v>4017</v>
      </c>
      <c r="U564" s="35" t="s">
        <v>4017</v>
      </c>
      <c r="W564" s="35" t="s">
        <v>4017</v>
      </c>
    </row>
    <row r="565" spans="1:23" x14ac:dyDescent="0.2">
      <c r="A565" s="35" t="s">
        <v>2922</v>
      </c>
      <c r="B565" s="36">
        <v>64937</v>
      </c>
      <c r="C565" s="37">
        <v>0.47699999999999998</v>
      </c>
      <c r="D565" s="35" t="s">
        <v>2918</v>
      </c>
      <c r="E565" s="35" t="s">
        <v>2917</v>
      </c>
      <c r="F565" s="35" t="s">
        <v>2449</v>
      </c>
      <c r="G565" s="35" t="s">
        <v>326</v>
      </c>
      <c r="H565" s="35" t="s">
        <v>227</v>
      </c>
      <c r="I565" s="35" t="s">
        <v>399</v>
      </c>
      <c r="J565" s="42">
        <v>42346</v>
      </c>
      <c r="L565" s="42">
        <v>42780</v>
      </c>
      <c r="M565" s="41">
        <v>2031</v>
      </c>
      <c r="N565" s="40" t="s">
        <v>212</v>
      </c>
      <c r="O565" s="41">
        <v>2016</v>
      </c>
      <c r="P565" s="41"/>
      <c r="Q565" s="41">
        <v>2020</v>
      </c>
      <c r="R565" s="40" t="s">
        <v>4017</v>
      </c>
      <c r="U565" s="35" t="s">
        <v>4017</v>
      </c>
      <c r="W565" s="35" t="s">
        <v>4017</v>
      </c>
    </row>
    <row r="566" spans="1:23" x14ac:dyDescent="0.2">
      <c r="A566" s="35" t="s">
        <v>2922</v>
      </c>
      <c r="B566" s="36">
        <v>66768</v>
      </c>
      <c r="C566" s="37">
        <v>5.2499999999999998E-2</v>
      </c>
      <c r="D566" s="35" t="s">
        <v>2936</v>
      </c>
      <c r="E566" s="35" t="s">
        <v>2935</v>
      </c>
      <c r="F566" s="35" t="s">
        <v>1528</v>
      </c>
      <c r="G566" s="35" t="s">
        <v>271</v>
      </c>
      <c r="H566" s="35" t="s">
        <v>227</v>
      </c>
      <c r="I566" s="35" t="s">
        <v>270</v>
      </c>
      <c r="J566" s="42">
        <v>42129</v>
      </c>
      <c r="L566" s="42">
        <v>42538</v>
      </c>
      <c r="M566" s="41">
        <v>2030</v>
      </c>
      <c r="N566" s="40" t="s">
        <v>4017</v>
      </c>
      <c r="O566" s="41"/>
      <c r="P566" s="41"/>
      <c r="Q566" s="41"/>
      <c r="R566" s="40" t="s">
        <v>4017</v>
      </c>
      <c r="U566" s="35" t="s">
        <v>4017</v>
      </c>
      <c r="W566" s="35" t="s">
        <v>4017</v>
      </c>
    </row>
    <row r="567" spans="1:23" x14ac:dyDescent="0.2">
      <c r="A567" s="35" t="s">
        <v>2922</v>
      </c>
      <c r="B567" s="36">
        <v>67126</v>
      </c>
      <c r="C567" s="37">
        <v>1</v>
      </c>
      <c r="D567" s="35" t="s">
        <v>2927</v>
      </c>
      <c r="E567" s="35" t="s">
        <v>2926</v>
      </c>
      <c r="F567" s="35" t="s">
        <v>2925</v>
      </c>
      <c r="G567" s="35" t="s">
        <v>326</v>
      </c>
      <c r="H567" s="35" t="s">
        <v>227</v>
      </c>
      <c r="I567" s="35" t="s">
        <v>2866</v>
      </c>
      <c r="J567" s="42">
        <v>42429</v>
      </c>
      <c r="L567" s="42">
        <v>42550</v>
      </c>
      <c r="M567" s="41">
        <v>2030</v>
      </c>
      <c r="N567" s="40" t="s">
        <v>212</v>
      </c>
      <c r="O567" s="41">
        <v>2016</v>
      </c>
      <c r="P567" s="41"/>
      <c r="Q567" s="41">
        <v>2020</v>
      </c>
      <c r="R567" s="40" t="s">
        <v>4017</v>
      </c>
      <c r="U567" s="35" t="s">
        <v>4017</v>
      </c>
      <c r="W567" s="35" t="s">
        <v>4017</v>
      </c>
    </row>
    <row r="568" spans="1:23" x14ac:dyDescent="0.2">
      <c r="A568" s="35" t="s">
        <v>2922</v>
      </c>
      <c r="B568" s="36">
        <v>66390</v>
      </c>
      <c r="C568" s="37">
        <v>1</v>
      </c>
      <c r="D568" s="35" t="s">
        <v>2924</v>
      </c>
      <c r="E568" s="35" t="s">
        <v>2923</v>
      </c>
      <c r="F568" s="35" t="s">
        <v>1662</v>
      </c>
      <c r="G568" s="35" t="s">
        <v>402</v>
      </c>
      <c r="H568" s="35" t="s">
        <v>227</v>
      </c>
      <c r="I568" s="35" t="s">
        <v>1661</v>
      </c>
      <c r="J568" s="42">
        <v>42192</v>
      </c>
      <c r="L568" s="42">
        <v>42475</v>
      </c>
      <c r="M568" s="41">
        <v>2030</v>
      </c>
      <c r="N568" s="40" t="s">
        <v>212</v>
      </c>
      <c r="O568" s="41">
        <v>2016</v>
      </c>
      <c r="P568" s="41"/>
      <c r="Q568" s="41">
        <v>2020</v>
      </c>
      <c r="R568" s="40" t="s">
        <v>4017</v>
      </c>
      <c r="U568" s="35" t="s">
        <v>4017</v>
      </c>
      <c r="W568" s="35" t="s">
        <v>4017</v>
      </c>
    </row>
    <row r="569" spans="1:23" x14ac:dyDescent="0.2">
      <c r="A569" s="35" t="s">
        <v>2922</v>
      </c>
      <c r="B569" s="36">
        <v>66232</v>
      </c>
      <c r="C569" s="37">
        <v>1</v>
      </c>
      <c r="D569" s="35" t="s">
        <v>2921</v>
      </c>
      <c r="E569" s="35" t="s">
        <v>2920</v>
      </c>
      <c r="F569" s="35" t="s">
        <v>2919</v>
      </c>
      <c r="G569" s="35" t="s">
        <v>792</v>
      </c>
      <c r="H569" s="35" t="s">
        <v>227</v>
      </c>
      <c r="I569" s="35" t="s">
        <v>270</v>
      </c>
      <c r="J569" s="42">
        <v>42132</v>
      </c>
      <c r="L569" s="42">
        <v>42674</v>
      </c>
      <c r="M569" s="41">
        <v>2030</v>
      </c>
      <c r="N569" s="40" t="s">
        <v>212</v>
      </c>
      <c r="O569" s="41">
        <v>2016</v>
      </c>
      <c r="P569" s="41"/>
      <c r="Q569" s="41">
        <v>2020</v>
      </c>
      <c r="R569" s="40" t="s">
        <v>4017</v>
      </c>
      <c r="U569" s="35" t="s">
        <v>4017</v>
      </c>
      <c r="W569" s="35" t="s">
        <v>4017</v>
      </c>
    </row>
    <row r="570" spans="1:23" x14ac:dyDescent="0.2">
      <c r="A570" s="35" t="s">
        <v>2886</v>
      </c>
      <c r="B570" s="36">
        <v>67528</v>
      </c>
      <c r="C570" s="37">
        <v>1</v>
      </c>
      <c r="D570" s="35" t="s">
        <v>2913</v>
      </c>
      <c r="E570" s="35" t="s">
        <v>2912</v>
      </c>
      <c r="F570" s="35" t="s">
        <v>2843</v>
      </c>
      <c r="G570" s="35" t="s">
        <v>792</v>
      </c>
      <c r="H570" s="35" t="s">
        <v>227</v>
      </c>
      <c r="I570" s="35" t="s">
        <v>423</v>
      </c>
      <c r="J570" s="42">
        <v>42664</v>
      </c>
      <c r="L570" s="42">
        <v>43243</v>
      </c>
      <c r="M570" s="41">
        <v>2032</v>
      </c>
      <c r="N570" s="40" t="s">
        <v>212</v>
      </c>
      <c r="O570" s="41">
        <v>2018</v>
      </c>
      <c r="P570" s="41"/>
      <c r="Q570" s="41">
        <v>2018</v>
      </c>
      <c r="R570" s="40" t="s">
        <v>4017</v>
      </c>
      <c r="U570" s="35" t="s">
        <v>4017</v>
      </c>
      <c r="W570" s="35" t="s">
        <v>4017</v>
      </c>
    </row>
    <row r="571" spans="1:23" x14ac:dyDescent="0.2">
      <c r="A571" s="35" t="s">
        <v>2886</v>
      </c>
      <c r="B571" s="36">
        <v>66732</v>
      </c>
      <c r="C571" s="37">
        <v>1</v>
      </c>
      <c r="D571" s="35" t="s">
        <v>2911</v>
      </c>
      <c r="E571" s="35" t="s">
        <v>2910</v>
      </c>
      <c r="F571" s="35" t="s">
        <v>1225</v>
      </c>
      <c r="G571" s="35" t="s">
        <v>271</v>
      </c>
      <c r="H571" s="35" t="s">
        <v>227</v>
      </c>
      <c r="I571" s="35" t="s">
        <v>804</v>
      </c>
      <c r="J571" s="42">
        <v>42632</v>
      </c>
      <c r="L571" s="42">
        <v>42978</v>
      </c>
      <c r="M571" s="41">
        <v>2031</v>
      </c>
      <c r="N571" s="40" t="s">
        <v>212</v>
      </c>
      <c r="O571" s="41">
        <v>2017</v>
      </c>
      <c r="P571" s="41"/>
      <c r="Q571" s="41">
        <v>2018</v>
      </c>
      <c r="R571" s="40" t="s">
        <v>4017</v>
      </c>
      <c r="U571" s="35" t="s">
        <v>4017</v>
      </c>
      <c r="W571" s="35" t="s">
        <v>4017</v>
      </c>
    </row>
    <row r="572" spans="1:23" x14ac:dyDescent="0.2">
      <c r="A572" s="35" t="s">
        <v>2886</v>
      </c>
      <c r="B572" s="36">
        <v>65210</v>
      </c>
      <c r="C572" s="37">
        <v>1</v>
      </c>
      <c r="D572" s="35" t="s">
        <v>2909</v>
      </c>
      <c r="E572" s="35" t="s">
        <v>2908</v>
      </c>
      <c r="F572" s="35" t="s">
        <v>2907</v>
      </c>
      <c r="G572" s="35" t="s">
        <v>326</v>
      </c>
      <c r="H572" s="35" t="s">
        <v>227</v>
      </c>
      <c r="I572" s="35" t="s">
        <v>2127</v>
      </c>
      <c r="J572" s="42">
        <v>41452</v>
      </c>
      <c r="L572" s="42">
        <v>41831</v>
      </c>
      <c r="M572" s="41">
        <v>2028</v>
      </c>
      <c r="N572" s="40" t="s">
        <v>212</v>
      </c>
      <c r="O572" s="41">
        <v>2013</v>
      </c>
      <c r="P572" s="41"/>
      <c r="Q572" s="41">
        <v>2021</v>
      </c>
      <c r="R572" s="40" t="s">
        <v>4017</v>
      </c>
      <c r="U572" s="35" t="s">
        <v>4017</v>
      </c>
      <c r="W572" s="35" t="s">
        <v>4017</v>
      </c>
    </row>
    <row r="573" spans="1:23" x14ac:dyDescent="0.2">
      <c r="A573" s="35" t="s">
        <v>2886</v>
      </c>
      <c r="B573" s="36">
        <v>67639</v>
      </c>
      <c r="C573" s="37">
        <v>1</v>
      </c>
      <c r="D573" s="35" t="s">
        <v>2906</v>
      </c>
      <c r="E573" s="35" t="s">
        <v>2905</v>
      </c>
      <c r="F573" s="35" t="s">
        <v>2898</v>
      </c>
      <c r="G573" s="35" t="s">
        <v>271</v>
      </c>
      <c r="H573" s="35" t="s">
        <v>227</v>
      </c>
      <c r="I573" s="35" t="s">
        <v>804</v>
      </c>
      <c r="J573" s="42">
        <v>42593</v>
      </c>
      <c r="L573" s="42">
        <v>43159</v>
      </c>
      <c r="M573" s="41">
        <v>2032</v>
      </c>
      <c r="N573" s="40" t="s">
        <v>212</v>
      </c>
      <c r="O573" s="41">
        <v>2017</v>
      </c>
      <c r="P573" s="41"/>
      <c r="Q573" s="41">
        <v>2018</v>
      </c>
      <c r="R573" s="40" t="s">
        <v>4017</v>
      </c>
      <c r="U573" s="35" t="s">
        <v>4017</v>
      </c>
      <c r="W573" s="35" t="s">
        <v>4017</v>
      </c>
    </row>
    <row r="574" spans="1:23" x14ac:dyDescent="0.2">
      <c r="A574" s="35" t="s">
        <v>2886</v>
      </c>
      <c r="B574" s="36">
        <v>66423</v>
      </c>
      <c r="C574" s="37">
        <v>1</v>
      </c>
      <c r="D574" s="35" t="s">
        <v>2904</v>
      </c>
      <c r="E574" s="35" t="s">
        <v>2903</v>
      </c>
      <c r="F574" s="35" t="s">
        <v>1562</v>
      </c>
      <c r="G574" s="35" t="s">
        <v>326</v>
      </c>
      <c r="H574" s="35" t="s">
        <v>227</v>
      </c>
      <c r="I574" s="35" t="s">
        <v>1561</v>
      </c>
      <c r="J574" s="42">
        <v>42537</v>
      </c>
      <c r="L574" s="42">
        <v>42881</v>
      </c>
      <c r="M574" s="41">
        <v>2031</v>
      </c>
      <c r="N574" s="40" t="s">
        <v>212</v>
      </c>
      <c r="O574" s="41">
        <v>2017</v>
      </c>
      <c r="P574" s="41"/>
      <c r="Q574" s="41">
        <v>2021</v>
      </c>
      <c r="R574" s="40" t="s">
        <v>4017</v>
      </c>
      <c r="U574" s="35" t="s">
        <v>4017</v>
      </c>
      <c r="W574" s="35" t="s">
        <v>4017</v>
      </c>
    </row>
    <row r="575" spans="1:23" x14ac:dyDescent="0.2">
      <c r="A575" s="35" t="s">
        <v>2886</v>
      </c>
      <c r="B575" s="36">
        <v>64937</v>
      </c>
      <c r="C575" s="37">
        <v>0.52300000000000002</v>
      </c>
      <c r="D575" s="35" t="s">
        <v>2918</v>
      </c>
      <c r="E575" s="35" t="s">
        <v>2917</v>
      </c>
      <c r="F575" s="35" t="s">
        <v>2449</v>
      </c>
      <c r="G575" s="35" t="s">
        <v>326</v>
      </c>
      <c r="H575" s="35" t="s">
        <v>227</v>
      </c>
      <c r="I575" s="35" t="s">
        <v>399</v>
      </c>
      <c r="J575" s="42">
        <v>42346</v>
      </c>
      <c r="L575" s="42">
        <v>42780</v>
      </c>
      <c r="M575" s="41">
        <v>2031</v>
      </c>
      <c r="N575" s="40" t="s">
        <v>212</v>
      </c>
      <c r="O575" s="41">
        <v>2016</v>
      </c>
      <c r="P575" s="41"/>
      <c r="Q575" s="41">
        <v>2020</v>
      </c>
      <c r="R575" s="40" t="s">
        <v>4017</v>
      </c>
      <c r="U575" s="35" t="s">
        <v>4017</v>
      </c>
      <c r="W575" s="35" t="s">
        <v>4017</v>
      </c>
    </row>
    <row r="576" spans="1:23" x14ac:dyDescent="0.2">
      <c r="A576" s="35" t="s">
        <v>2886</v>
      </c>
      <c r="B576" s="36">
        <v>67845</v>
      </c>
      <c r="C576" s="37">
        <v>0.60499999999999998</v>
      </c>
      <c r="D576" s="35" t="s">
        <v>2883</v>
      </c>
      <c r="E576" s="35" t="s">
        <v>2882</v>
      </c>
      <c r="F576" s="35" t="s">
        <v>2881</v>
      </c>
      <c r="G576" s="35" t="s">
        <v>271</v>
      </c>
      <c r="H576" s="35" t="s">
        <v>227</v>
      </c>
      <c r="I576" s="35" t="s">
        <v>577</v>
      </c>
      <c r="J576" s="42">
        <v>43011</v>
      </c>
      <c r="L576" s="42">
        <v>43812</v>
      </c>
      <c r="M576" s="41">
        <v>2034</v>
      </c>
      <c r="N576" s="40" t="s">
        <v>212</v>
      </c>
      <c r="O576" s="41">
        <v>2019</v>
      </c>
      <c r="P576" s="41"/>
      <c r="Q576" s="41">
        <v>2019</v>
      </c>
      <c r="R576" s="40" t="s">
        <v>4017</v>
      </c>
      <c r="U576" s="35" t="s">
        <v>4017</v>
      </c>
      <c r="W576" s="35" t="s">
        <v>4017</v>
      </c>
    </row>
    <row r="577" spans="1:24" x14ac:dyDescent="0.2">
      <c r="A577" s="35" t="s">
        <v>2886</v>
      </c>
      <c r="B577" s="36">
        <v>67640</v>
      </c>
      <c r="C577" s="37">
        <v>1</v>
      </c>
      <c r="D577" s="35" t="s">
        <v>2902</v>
      </c>
      <c r="E577" s="35" t="s">
        <v>2901</v>
      </c>
      <c r="F577" s="35" t="s">
        <v>2898</v>
      </c>
      <c r="G577" s="35" t="s">
        <v>271</v>
      </c>
      <c r="H577" s="35" t="s">
        <v>227</v>
      </c>
      <c r="I577" s="35" t="s">
        <v>804</v>
      </c>
      <c r="J577" s="42">
        <v>42593</v>
      </c>
      <c r="L577" s="42">
        <v>43039</v>
      </c>
      <c r="M577" s="41">
        <v>2031</v>
      </c>
      <c r="N577" s="40" t="s">
        <v>212</v>
      </c>
      <c r="O577" s="41">
        <v>2017</v>
      </c>
      <c r="P577" s="41"/>
      <c r="Q577" s="41">
        <v>2018</v>
      </c>
      <c r="R577" s="40" t="s">
        <v>4017</v>
      </c>
      <c r="U577" s="35" t="s">
        <v>4017</v>
      </c>
      <c r="W577" s="35" t="s">
        <v>4017</v>
      </c>
    </row>
    <row r="578" spans="1:24" x14ac:dyDescent="0.2">
      <c r="A578" s="35" t="s">
        <v>2886</v>
      </c>
      <c r="B578" s="36">
        <v>67474</v>
      </c>
      <c r="C578" s="37">
        <v>1</v>
      </c>
      <c r="D578" s="35" t="s">
        <v>2900</v>
      </c>
      <c r="E578" s="35" t="s">
        <v>2899</v>
      </c>
      <c r="F578" s="35" t="s">
        <v>2898</v>
      </c>
      <c r="G578" s="35" t="s">
        <v>271</v>
      </c>
      <c r="H578" s="35" t="s">
        <v>227</v>
      </c>
      <c r="I578" s="35" t="s">
        <v>804</v>
      </c>
      <c r="J578" s="42">
        <v>42583</v>
      </c>
      <c r="L578" s="42">
        <v>42733</v>
      </c>
      <c r="M578" s="41">
        <v>2030</v>
      </c>
      <c r="N578" s="40" t="s">
        <v>212</v>
      </c>
      <c r="O578" s="41">
        <v>2016</v>
      </c>
      <c r="P578" s="41"/>
      <c r="Q578" s="41">
        <v>2018</v>
      </c>
      <c r="R578" s="40" t="s">
        <v>4017</v>
      </c>
      <c r="U578" s="35" t="s">
        <v>4017</v>
      </c>
      <c r="W578" s="35" t="s">
        <v>4017</v>
      </c>
    </row>
    <row r="579" spans="1:24" x14ac:dyDescent="0.2">
      <c r="A579" s="35" t="s">
        <v>2886</v>
      </c>
      <c r="B579" s="36">
        <v>67582</v>
      </c>
      <c r="C579" s="37">
        <v>0.83499999999999996</v>
      </c>
      <c r="D579" s="35" t="s">
        <v>2916</v>
      </c>
      <c r="E579" s="35" t="s">
        <v>2915</v>
      </c>
      <c r="F579" s="35" t="s">
        <v>2914</v>
      </c>
      <c r="G579" s="35" t="s">
        <v>286</v>
      </c>
      <c r="H579" s="35" t="s">
        <v>227</v>
      </c>
      <c r="I579" s="35" t="s">
        <v>161</v>
      </c>
      <c r="J579" s="42">
        <v>42691</v>
      </c>
      <c r="L579" s="42">
        <v>43056</v>
      </c>
      <c r="M579" s="41">
        <v>2031</v>
      </c>
      <c r="N579" s="40" t="s">
        <v>212</v>
      </c>
      <c r="O579" s="41">
        <v>2017</v>
      </c>
      <c r="P579" s="41"/>
      <c r="Q579" s="41">
        <v>2018</v>
      </c>
      <c r="R579" s="40" t="s">
        <v>4017</v>
      </c>
      <c r="U579" s="35" t="s">
        <v>4017</v>
      </c>
      <c r="W579" s="35" t="s">
        <v>4017</v>
      </c>
    </row>
    <row r="580" spans="1:24" x14ac:dyDescent="0.2">
      <c r="A580" s="35" t="s">
        <v>2886</v>
      </c>
      <c r="B580" s="36">
        <v>66874</v>
      </c>
      <c r="C580" s="37">
        <v>1</v>
      </c>
      <c r="D580" s="35" t="s">
        <v>2897</v>
      </c>
      <c r="E580" s="35" t="s">
        <v>2896</v>
      </c>
      <c r="F580" s="35" t="s">
        <v>2895</v>
      </c>
      <c r="G580" s="35" t="s">
        <v>271</v>
      </c>
      <c r="H580" s="35" t="s">
        <v>227</v>
      </c>
      <c r="I580" s="35" t="s">
        <v>2295</v>
      </c>
      <c r="J580" s="42">
        <v>42523</v>
      </c>
      <c r="L580" s="42">
        <v>42766</v>
      </c>
      <c r="M580" s="41">
        <v>2032</v>
      </c>
      <c r="N580" s="40" t="s">
        <v>212</v>
      </c>
      <c r="O580" s="41">
        <v>2017</v>
      </c>
      <c r="P580" s="41"/>
      <c r="Q580" s="41">
        <v>2018</v>
      </c>
      <c r="R580" s="40" t="s">
        <v>4017</v>
      </c>
      <c r="U580" s="35" t="s">
        <v>4017</v>
      </c>
      <c r="W580" s="35" t="s">
        <v>4017</v>
      </c>
    </row>
    <row r="581" spans="1:24" x14ac:dyDescent="0.2">
      <c r="A581" s="35" t="s">
        <v>2886</v>
      </c>
      <c r="B581" s="36">
        <v>67253</v>
      </c>
      <c r="C581" s="37">
        <v>1</v>
      </c>
      <c r="D581" s="35" t="s">
        <v>2894</v>
      </c>
      <c r="E581" s="35" t="s">
        <v>2893</v>
      </c>
      <c r="F581" s="35" t="s">
        <v>1512</v>
      </c>
      <c r="G581" s="35" t="s">
        <v>326</v>
      </c>
      <c r="H581" s="35" t="s">
        <v>227</v>
      </c>
      <c r="I581" s="35" t="s">
        <v>577</v>
      </c>
      <c r="J581" s="42">
        <v>42551</v>
      </c>
      <c r="L581" s="42">
        <v>43019</v>
      </c>
      <c r="M581" s="41">
        <v>2031</v>
      </c>
      <c r="N581" s="40" t="s">
        <v>212</v>
      </c>
      <c r="O581" s="41">
        <v>2016</v>
      </c>
      <c r="P581" s="41"/>
      <c r="Q581" s="41">
        <v>2022</v>
      </c>
      <c r="R581" s="40" t="s">
        <v>4017</v>
      </c>
      <c r="U581" s="35" t="s">
        <v>4017</v>
      </c>
      <c r="W581" s="35" t="s">
        <v>4017</v>
      </c>
    </row>
    <row r="582" spans="1:24" x14ac:dyDescent="0.2">
      <c r="A582" s="35" t="s">
        <v>2886</v>
      </c>
      <c r="B582" s="36">
        <v>67567</v>
      </c>
      <c r="C582" s="37">
        <v>1</v>
      </c>
      <c r="D582" s="35" t="s">
        <v>2892</v>
      </c>
      <c r="E582" s="35" t="s">
        <v>2891</v>
      </c>
      <c r="F582" s="35" t="s">
        <v>1528</v>
      </c>
      <c r="G582" s="35" t="s">
        <v>271</v>
      </c>
      <c r="H582" s="35" t="s">
        <v>227</v>
      </c>
      <c r="I582" s="35" t="s">
        <v>270</v>
      </c>
      <c r="J582" s="42">
        <v>42640</v>
      </c>
      <c r="L582" s="42">
        <v>43091</v>
      </c>
      <c r="M582" s="41">
        <v>2032</v>
      </c>
      <c r="N582" s="40" t="s">
        <v>212</v>
      </c>
      <c r="O582" s="41">
        <v>2017</v>
      </c>
      <c r="P582" s="41"/>
      <c r="Q582" s="41">
        <v>2020</v>
      </c>
      <c r="R582" s="40" t="s">
        <v>4017</v>
      </c>
      <c r="U582" s="35" t="s">
        <v>4017</v>
      </c>
      <c r="W582" s="35" t="s">
        <v>4017</v>
      </c>
    </row>
    <row r="583" spans="1:24" x14ac:dyDescent="0.2">
      <c r="A583" s="35" t="s">
        <v>2886</v>
      </c>
      <c r="B583" s="36">
        <v>66864</v>
      </c>
      <c r="C583" s="37">
        <v>1</v>
      </c>
      <c r="D583" s="35" t="s">
        <v>2890</v>
      </c>
      <c r="E583" s="35" t="s">
        <v>2889</v>
      </c>
      <c r="F583" s="35" t="s">
        <v>2636</v>
      </c>
      <c r="G583" s="35" t="s">
        <v>792</v>
      </c>
      <c r="H583" s="35" t="s">
        <v>227</v>
      </c>
      <c r="I583" s="35" t="s">
        <v>1637</v>
      </c>
      <c r="J583" s="42">
        <v>42723</v>
      </c>
      <c r="L583" s="42">
        <v>43088</v>
      </c>
      <c r="M583" s="41">
        <v>2031</v>
      </c>
      <c r="N583" s="40" t="s">
        <v>212</v>
      </c>
      <c r="O583" s="41">
        <v>2017</v>
      </c>
      <c r="P583" s="41"/>
      <c r="Q583" s="41">
        <v>2018</v>
      </c>
      <c r="R583" s="40" t="s">
        <v>4017</v>
      </c>
      <c r="U583" s="35" t="s">
        <v>4017</v>
      </c>
      <c r="W583" s="35" t="s">
        <v>4017</v>
      </c>
    </row>
    <row r="584" spans="1:24" x14ac:dyDescent="0.2">
      <c r="A584" s="35" t="s">
        <v>2886</v>
      </c>
      <c r="B584" s="36">
        <v>66186</v>
      </c>
      <c r="C584" s="37">
        <v>1</v>
      </c>
      <c r="D584" s="35" t="s">
        <v>2888</v>
      </c>
      <c r="E584" s="35" t="s">
        <v>2887</v>
      </c>
      <c r="F584" s="35" t="s">
        <v>1662</v>
      </c>
      <c r="G584" s="35" t="s">
        <v>402</v>
      </c>
      <c r="H584" s="35" t="s">
        <v>227</v>
      </c>
      <c r="I584" s="35" t="s">
        <v>1661</v>
      </c>
      <c r="J584" s="42">
        <v>42642</v>
      </c>
      <c r="L584" s="42">
        <v>42979</v>
      </c>
      <c r="M584" s="41">
        <v>2031</v>
      </c>
      <c r="N584" s="40" t="s">
        <v>212</v>
      </c>
      <c r="O584" s="41">
        <v>2017</v>
      </c>
      <c r="P584" s="41"/>
      <c r="Q584" s="41">
        <v>2018</v>
      </c>
      <c r="R584" s="40" t="s">
        <v>4017</v>
      </c>
      <c r="U584" s="35" t="s">
        <v>4017</v>
      </c>
      <c r="W584" s="35" t="s">
        <v>4017</v>
      </c>
    </row>
    <row r="585" spans="1:24" x14ac:dyDescent="0.2">
      <c r="A585" s="35" t="s">
        <v>2886</v>
      </c>
      <c r="B585" s="36">
        <v>67664</v>
      </c>
      <c r="C585" s="37">
        <v>1</v>
      </c>
      <c r="D585" s="35" t="s">
        <v>2885</v>
      </c>
      <c r="E585" s="35" t="s">
        <v>2884</v>
      </c>
      <c r="F585" s="35" t="s">
        <v>2799</v>
      </c>
      <c r="G585" s="35" t="s">
        <v>271</v>
      </c>
      <c r="H585" s="35" t="s">
        <v>227</v>
      </c>
      <c r="I585" s="35" t="s">
        <v>1637</v>
      </c>
      <c r="J585" s="42">
        <v>42682</v>
      </c>
      <c r="L585" s="42">
        <v>43100</v>
      </c>
      <c r="M585" s="41">
        <v>2032</v>
      </c>
      <c r="N585" s="40" t="s">
        <v>212</v>
      </c>
      <c r="O585" s="41">
        <v>2017</v>
      </c>
      <c r="P585" s="41"/>
      <c r="Q585" s="41">
        <v>2018</v>
      </c>
      <c r="R585" s="40" t="s">
        <v>4017</v>
      </c>
      <c r="U585" s="35" t="s">
        <v>4017</v>
      </c>
      <c r="W585" s="35" t="s">
        <v>4017</v>
      </c>
    </row>
    <row r="586" spans="1:24" x14ac:dyDescent="0.2">
      <c r="A586" s="35" t="s">
        <v>2874</v>
      </c>
      <c r="B586" s="36">
        <v>78092</v>
      </c>
      <c r="C586" s="37">
        <v>1</v>
      </c>
      <c r="D586" s="35" t="s">
        <v>2878</v>
      </c>
      <c r="E586" s="35" t="s">
        <v>2877</v>
      </c>
      <c r="F586" s="35" t="s">
        <v>1695</v>
      </c>
      <c r="G586" s="35" t="s">
        <v>271</v>
      </c>
      <c r="H586" s="35" t="s">
        <v>227</v>
      </c>
      <c r="I586" s="35" t="s">
        <v>270</v>
      </c>
      <c r="J586" s="42">
        <v>43040</v>
      </c>
      <c r="L586" s="42">
        <v>43467</v>
      </c>
      <c r="M586" s="41">
        <v>2033</v>
      </c>
      <c r="N586" s="40" t="s">
        <v>212</v>
      </c>
      <c r="O586" s="41">
        <v>2019</v>
      </c>
      <c r="P586" s="41"/>
      <c r="Q586" s="41">
        <v>2019</v>
      </c>
      <c r="R586" s="40" t="s">
        <v>4017</v>
      </c>
      <c r="U586" s="35" t="s">
        <v>4017</v>
      </c>
      <c r="W586" s="35" t="s">
        <v>4017</v>
      </c>
    </row>
    <row r="587" spans="1:24" x14ac:dyDescent="0.2">
      <c r="A587" s="35" t="s">
        <v>2874</v>
      </c>
      <c r="B587" s="36">
        <v>67845</v>
      </c>
      <c r="C587" s="37">
        <v>0.39500000000000002</v>
      </c>
      <c r="D587" s="35" t="s">
        <v>2883</v>
      </c>
      <c r="E587" s="35" t="s">
        <v>2882</v>
      </c>
      <c r="F587" s="35" t="s">
        <v>2881</v>
      </c>
      <c r="G587" s="35" t="s">
        <v>271</v>
      </c>
      <c r="H587" s="35" t="s">
        <v>227</v>
      </c>
      <c r="I587" s="35" t="s">
        <v>577</v>
      </c>
      <c r="J587" s="42">
        <v>43011</v>
      </c>
      <c r="L587" s="42">
        <v>43812</v>
      </c>
      <c r="M587" s="41">
        <v>2034</v>
      </c>
      <c r="N587" s="40" t="s">
        <v>212</v>
      </c>
      <c r="O587" s="41">
        <v>2019</v>
      </c>
      <c r="P587" s="41"/>
      <c r="Q587" s="41">
        <v>2019</v>
      </c>
      <c r="R587" s="40" t="s">
        <v>4017</v>
      </c>
      <c r="U587" s="35" t="s">
        <v>4017</v>
      </c>
      <c r="W587" s="35" t="s">
        <v>4017</v>
      </c>
    </row>
    <row r="588" spans="1:24" x14ac:dyDescent="0.2">
      <c r="A588" s="35" t="s">
        <v>2874</v>
      </c>
      <c r="B588" s="36">
        <v>78366</v>
      </c>
      <c r="C588" s="37">
        <v>1</v>
      </c>
      <c r="D588" s="35" t="s">
        <v>2876</v>
      </c>
      <c r="E588" s="35" t="s">
        <v>2875</v>
      </c>
      <c r="F588" s="35" t="s">
        <v>1512</v>
      </c>
      <c r="G588" s="35" t="s">
        <v>326</v>
      </c>
      <c r="H588" s="35" t="s">
        <v>227</v>
      </c>
      <c r="I588" s="35" t="s">
        <v>577</v>
      </c>
      <c r="J588" s="42">
        <v>43166</v>
      </c>
      <c r="L588" s="42">
        <v>43738</v>
      </c>
      <c r="M588" s="41">
        <v>2033</v>
      </c>
      <c r="N588" s="40" t="s">
        <v>212</v>
      </c>
      <c r="O588" s="41">
        <v>2019</v>
      </c>
      <c r="P588" s="41"/>
      <c r="Q588" s="41">
        <v>2019</v>
      </c>
      <c r="R588" s="40" t="s">
        <v>4017</v>
      </c>
      <c r="U588" s="35" t="s">
        <v>4017</v>
      </c>
      <c r="W588" s="35" t="s">
        <v>4017</v>
      </c>
    </row>
    <row r="589" spans="1:24" x14ac:dyDescent="0.2">
      <c r="A589" s="35" t="s">
        <v>2874</v>
      </c>
      <c r="B589" s="36">
        <v>78082</v>
      </c>
      <c r="C589" s="37">
        <v>0.78249999999999997</v>
      </c>
      <c r="D589" s="35" t="s">
        <v>2871</v>
      </c>
      <c r="E589" s="35" t="s">
        <v>2870</v>
      </c>
      <c r="F589" s="35" t="s">
        <v>1607</v>
      </c>
      <c r="G589" s="35" t="s">
        <v>286</v>
      </c>
      <c r="H589" s="35" t="s">
        <v>227</v>
      </c>
      <c r="I589" s="35" t="s">
        <v>261</v>
      </c>
      <c r="J589" s="42">
        <v>43348</v>
      </c>
      <c r="L589" s="42">
        <v>43815</v>
      </c>
      <c r="M589" s="41">
        <v>2034</v>
      </c>
      <c r="N589" s="40" t="s">
        <v>212</v>
      </c>
      <c r="O589" s="41">
        <v>2019</v>
      </c>
      <c r="P589" s="41"/>
      <c r="Q589" s="41">
        <v>2019</v>
      </c>
      <c r="R589" s="40" t="s">
        <v>4017</v>
      </c>
      <c r="U589" s="35" t="s">
        <v>4017</v>
      </c>
      <c r="W589" s="35" t="s">
        <v>4017</v>
      </c>
    </row>
    <row r="590" spans="1:24" x14ac:dyDescent="0.2">
      <c r="A590" s="35" t="s">
        <v>2874</v>
      </c>
      <c r="B590" s="36">
        <v>78068</v>
      </c>
      <c r="C590" s="37">
        <v>1</v>
      </c>
      <c r="D590" s="35" t="s">
        <v>2873</v>
      </c>
      <c r="E590" s="35" t="s">
        <v>2872</v>
      </c>
      <c r="F590" s="35" t="s">
        <v>488</v>
      </c>
      <c r="G590" s="35" t="s">
        <v>271</v>
      </c>
      <c r="H590" s="35" t="s">
        <v>227</v>
      </c>
      <c r="I590" s="35" t="s">
        <v>310</v>
      </c>
      <c r="J590" s="42">
        <v>43097</v>
      </c>
      <c r="L590" s="42">
        <v>43721</v>
      </c>
      <c r="M590" s="41">
        <v>2034</v>
      </c>
      <c r="N590" s="40" t="s">
        <v>212</v>
      </c>
      <c r="O590" s="41">
        <v>2019</v>
      </c>
      <c r="P590" s="41"/>
      <c r="Q590" s="41">
        <v>2019</v>
      </c>
      <c r="R590" s="40" t="s">
        <v>4017</v>
      </c>
      <c r="U590" s="35" t="s">
        <v>4017</v>
      </c>
      <c r="W590" s="35" t="s">
        <v>212</v>
      </c>
      <c r="X590" s="35" t="s">
        <v>4453</v>
      </c>
    </row>
    <row r="591" spans="1:24" x14ac:dyDescent="0.2">
      <c r="A591" s="35" t="s">
        <v>2874</v>
      </c>
      <c r="B591" s="36">
        <v>79272</v>
      </c>
      <c r="C591" s="37">
        <v>0.13300000000000001</v>
      </c>
      <c r="D591" s="35" t="s">
        <v>2845</v>
      </c>
      <c r="E591" s="35" t="s">
        <v>2844</v>
      </c>
      <c r="F591" s="35" t="s">
        <v>2843</v>
      </c>
      <c r="G591" s="35" t="s">
        <v>792</v>
      </c>
      <c r="H591" s="35" t="s">
        <v>227</v>
      </c>
      <c r="I591" s="35" t="s">
        <v>423</v>
      </c>
      <c r="J591" s="42">
        <v>43902</v>
      </c>
      <c r="L591" s="42">
        <v>44489</v>
      </c>
      <c r="M591" s="41">
        <v>2035</v>
      </c>
      <c r="N591" s="40" t="s">
        <v>212</v>
      </c>
      <c r="O591" s="41">
        <v>2021</v>
      </c>
      <c r="P591" s="41">
        <v>2021</v>
      </c>
      <c r="Q591" s="41">
        <v>2021</v>
      </c>
      <c r="R591" s="40" t="s">
        <v>212</v>
      </c>
      <c r="U591" s="35" t="s">
        <v>4017</v>
      </c>
      <c r="W591" s="35" t="s">
        <v>4017</v>
      </c>
    </row>
    <row r="592" spans="1:24" x14ac:dyDescent="0.2">
      <c r="A592" s="35" t="s">
        <v>2874</v>
      </c>
      <c r="B592" s="36">
        <v>67878</v>
      </c>
      <c r="C592" s="37">
        <v>0.75229999999999997</v>
      </c>
      <c r="D592" s="35" t="s">
        <v>2880</v>
      </c>
      <c r="E592" s="35" t="s">
        <v>2879</v>
      </c>
      <c r="F592" s="35" t="s">
        <v>2449</v>
      </c>
      <c r="G592" s="35" t="s">
        <v>326</v>
      </c>
      <c r="H592" s="35" t="s">
        <v>227</v>
      </c>
      <c r="I592" s="35" t="s">
        <v>399</v>
      </c>
      <c r="J592" s="42">
        <v>43167</v>
      </c>
      <c r="L592" s="42">
        <v>43706</v>
      </c>
      <c r="M592" s="41">
        <v>2033</v>
      </c>
      <c r="N592" s="40" t="s">
        <v>212</v>
      </c>
      <c r="O592" s="41">
        <v>2019</v>
      </c>
      <c r="P592" s="41"/>
      <c r="Q592" s="41">
        <v>2019</v>
      </c>
      <c r="R592" s="40" t="s">
        <v>4017</v>
      </c>
      <c r="U592" s="35" t="s">
        <v>4017</v>
      </c>
      <c r="W592" s="35" t="s">
        <v>4017</v>
      </c>
    </row>
    <row r="593" spans="1:24" x14ac:dyDescent="0.2">
      <c r="A593" s="35" t="s">
        <v>2852</v>
      </c>
      <c r="B593" s="36">
        <v>78152</v>
      </c>
      <c r="C593" s="37">
        <v>1</v>
      </c>
      <c r="D593" s="35" t="s">
        <v>2869</v>
      </c>
      <c r="E593" s="35" t="s">
        <v>2868</v>
      </c>
      <c r="F593" s="35" t="s">
        <v>2867</v>
      </c>
      <c r="G593" s="35" t="s">
        <v>792</v>
      </c>
      <c r="H593" s="35" t="s">
        <v>227</v>
      </c>
      <c r="I593" s="35" t="s">
        <v>2866</v>
      </c>
      <c r="J593" s="42">
        <v>43616</v>
      </c>
      <c r="L593" s="42">
        <v>44071</v>
      </c>
      <c r="M593" s="41">
        <v>2034</v>
      </c>
      <c r="N593" s="40" t="s">
        <v>212</v>
      </c>
      <c r="O593" s="41">
        <v>2020</v>
      </c>
      <c r="P593" s="41">
        <v>2020</v>
      </c>
      <c r="Q593" s="41">
        <v>2020</v>
      </c>
      <c r="R593" s="40" t="s">
        <v>4017</v>
      </c>
      <c r="U593" s="35" t="s">
        <v>212</v>
      </c>
      <c r="V593" s="35" t="s">
        <v>4308</v>
      </c>
      <c r="W593" s="35" t="s">
        <v>4017</v>
      </c>
    </row>
    <row r="594" spans="1:24" x14ac:dyDescent="0.2">
      <c r="A594" s="35" t="s">
        <v>2852</v>
      </c>
      <c r="B594" s="36">
        <v>78772</v>
      </c>
      <c r="C594" s="37">
        <v>1</v>
      </c>
      <c r="D594" s="35" t="s">
        <v>2865</v>
      </c>
      <c r="E594" s="35" t="s">
        <v>2864</v>
      </c>
      <c r="F594" s="35" t="s">
        <v>1695</v>
      </c>
      <c r="G594" s="35" t="s">
        <v>271</v>
      </c>
      <c r="H594" s="35" t="s">
        <v>227</v>
      </c>
      <c r="I594" s="35" t="s">
        <v>270</v>
      </c>
      <c r="J594" s="42">
        <v>43734</v>
      </c>
      <c r="L594" s="42">
        <v>44187</v>
      </c>
      <c r="M594" s="41">
        <v>2035</v>
      </c>
      <c r="N594" s="40" t="s">
        <v>212</v>
      </c>
      <c r="O594" s="41">
        <v>2020</v>
      </c>
      <c r="P594" s="41"/>
      <c r="Q594" s="41">
        <v>2019</v>
      </c>
      <c r="R594" s="40" t="s">
        <v>212</v>
      </c>
      <c r="U594" s="35" t="s">
        <v>4017</v>
      </c>
      <c r="W594" s="35" t="s">
        <v>4017</v>
      </c>
    </row>
    <row r="595" spans="1:24" x14ac:dyDescent="0.2">
      <c r="A595" s="35" t="s">
        <v>2852</v>
      </c>
      <c r="B595" s="36">
        <v>68010</v>
      </c>
      <c r="C595" s="37">
        <v>1</v>
      </c>
      <c r="D595" s="35" t="s">
        <v>2863</v>
      </c>
      <c r="E595" s="35" t="s">
        <v>2862</v>
      </c>
      <c r="F595" s="35" t="s">
        <v>2861</v>
      </c>
      <c r="G595" s="35" t="s">
        <v>271</v>
      </c>
      <c r="H595" s="35" t="s">
        <v>227</v>
      </c>
      <c r="I595" s="35" t="s">
        <v>399</v>
      </c>
      <c r="J595" s="42">
        <v>43424</v>
      </c>
      <c r="L595" s="42">
        <v>43973</v>
      </c>
      <c r="M595" s="41">
        <v>2034</v>
      </c>
      <c r="N595" s="40" t="s">
        <v>212</v>
      </c>
      <c r="O595" s="41">
        <v>2020</v>
      </c>
      <c r="P595" s="41"/>
      <c r="Q595" s="41">
        <v>2020</v>
      </c>
      <c r="R595" s="40" t="s">
        <v>4017</v>
      </c>
      <c r="U595" s="35" t="s">
        <v>4017</v>
      </c>
      <c r="W595" s="35" t="s">
        <v>4017</v>
      </c>
    </row>
    <row r="596" spans="1:24" x14ac:dyDescent="0.2">
      <c r="A596" s="35" t="s">
        <v>2852</v>
      </c>
      <c r="B596" s="36">
        <v>78082</v>
      </c>
      <c r="C596" s="37">
        <v>5.7700000000000001E-2</v>
      </c>
      <c r="D596" s="35" t="s">
        <v>2871</v>
      </c>
      <c r="E596" s="35" t="s">
        <v>2870</v>
      </c>
      <c r="F596" s="35" t="s">
        <v>1607</v>
      </c>
      <c r="G596" s="35" t="s">
        <v>286</v>
      </c>
      <c r="H596" s="35" t="s">
        <v>227</v>
      </c>
      <c r="I596" s="35" t="s">
        <v>261</v>
      </c>
      <c r="J596" s="42">
        <v>43348</v>
      </c>
      <c r="L596" s="42">
        <v>43815</v>
      </c>
      <c r="M596" s="41">
        <v>2034</v>
      </c>
      <c r="N596" s="40" t="s">
        <v>212</v>
      </c>
      <c r="O596" s="41">
        <v>2019</v>
      </c>
      <c r="P596" s="41"/>
      <c r="Q596" s="41">
        <v>2019</v>
      </c>
      <c r="R596" s="40" t="s">
        <v>4017</v>
      </c>
      <c r="U596" s="35" t="s">
        <v>4017</v>
      </c>
      <c r="W596" s="35" t="s">
        <v>4017</v>
      </c>
    </row>
    <row r="597" spans="1:24" x14ac:dyDescent="0.2">
      <c r="A597" s="35" t="s">
        <v>2852</v>
      </c>
      <c r="B597" s="36">
        <v>78473</v>
      </c>
      <c r="C597" s="37">
        <v>1</v>
      </c>
      <c r="D597" s="35" t="s">
        <v>2860</v>
      </c>
      <c r="E597" s="35" t="s">
        <v>2859</v>
      </c>
      <c r="F597" s="35" t="s">
        <v>2858</v>
      </c>
      <c r="G597" s="35" t="s">
        <v>271</v>
      </c>
      <c r="H597" s="35" t="s">
        <v>227</v>
      </c>
      <c r="I597" s="35" t="s">
        <v>399</v>
      </c>
      <c r="J597" s="42">
        <v>43455</v>
      </c>
      <c r="L597" s="42">
        <v>43885</v>
      </c>
      <c r="M597" s="41">
        <v>2034</v>
      </c>
      <c r="N597" s="40" t="s">
        <v>212</v>
      </c>
      <c r="O597" s="41">
        <v>2020</v>
      </c>
      <c r="P597" s="41"/>
      <c r="Q597" s="41">
        <v>2020</v>
      </c>
      <c r="R597" s="40" t="s">
        <v>4017</v>
      </c>
      <c r="U597" s="35" t="s">
        <v>4017</v>
      </c>
      <c r="W597" s="35" t="s">
        <v>4017</v>
      </c>
    </row>
    <row r="598" spans="1:24" x14ac:dyDescent="0.2">
      <c r="A598" s="35" t="s">
        <v>2852</v>
      </c>
      <c r="B598" s="36">
        <v>78771</v>
      </c>
      <c r="C598" s="37">
        <v>1</v>
      </c>
      <c r="D598" s="35" t="s">
        <v>2857</v>
      </c>
      <c r="E598" s="35" t="s">
        <v>2856</v>
      </c>
      <c r="F598" s="35" t="s">
        <v>2636</v>
      </c>
      <c r="G598" s="35" t="s">
        <v>792</v>
      </c>
      <c r="H598" s="35" t="s">
        <v>227</v>
      </c>
      <c r="I598" s="35" t="s">
        <v>1637</v>
      </c>
      <c r="J598" s="42">
        <v>43574</v>
      </c>
      <c r="L598" s="42">
        <v>43861</v>
      </c>
      <c r="M598" s="41">
        <v>2033</v>
      </c>
      <c r="N598" s="40" t="s">
        <v>212</v>
      </c>
      <c r="O598" s="41">
        <v>2019</v>
      </c>
      <c r="P598" s="41"/>
      <c r="Q598" s="41">
        <v>2019</v>
      </c>
      <c r="R598" s="40" t="s">
        <v>212</v>
      </c>
      <c r="U598" s="35" t="s">
        <v>212</v>
      </c>
      <c r="V598" s="35" t="s">
        <v>4308</v>
      </c>
      <c r="W598" s="35" t="s">
        <v>4017</v>
      </c>
    </row>
    <row r="599" spans="1:24" x14ac:dyDescent="0.2">
      <c r="A599" s="35" t="s">
        <v>2852</v>
      </c>
      <c r="B599" s="36">
        <v>78701</v>
      </c>
      <c r="C599" s="37">
        <v>1</v>
      </c>
      <c r="D599" s="35" t="s">
        <v>2855</v>
      </c>
      <c r="E599" s="35" t="s">
        <v>2854</v>
      </c>
      <c r="F599" s="35" t="s">
        <v>2853</v>
      </c>
      <c r="G599" s="35" t="s">
        <v>1192</v>
      </c>
      <c r="H599" s="35" t="s">
        <v>227</v>
      </c>
      <c r="I599" s="35" t="s">
        <v>248</v>
      </c>
      <c r="J599" s="42">
        <v>43462</v>
      </c>
      <c r="L599" s="42">
        <v>43983</v>
      </c>
      <c r="M599" s="41">
        <v>2034</v>
      </c>
      <c r="N599" s="40" t="s">
        <v>212</v>
      </c>
      <c r="O599" s="41">
        <v>2020</v>
      </c>
      <c r="P599" s="41"/>
      <c r="Q599" s="41">
        <v>2020</v>
      </c>
      <c r="R599" s="40" t="s">
        <v>4017</v>
      </c>
      <c r="U599" s="35" t="s">
        <v>4017</v>
      </c>
      <c r="W599" s="35" t="s">
        <v>4017</v>
      </c>
    </row>
    <row r="600" spans="1:24" x14ac:dyDescent="0.2">
      <c r="A600" s="35" t="s">
        <v>2852</v>
      </c>
      <c r="B600" s="36">
        <v>78412</v>
      </c>
      <c r="C600" s="37">
        <v>0.67800000000000005</v>
      </c>
      <c r="D600" s="35" t="s">
        <v>2849</v>
      </c>
      <c r="E600" s="35" t="s">
        <v>2848</v>
      </c>
      <c r="F600" s="35" t="s">
        <v>2271</v>
      </c>
      <c r="G600" s="35" t="s">
        <v>402</v>
      </c>
      <c r="H600" s="35" t="s">
        <v>227</v>
      </c>
      <c r="I600" s="35" t="s">
        <v>161</v>
      </c>
      <c r="J600" s="42">
        <v>43567</v>
      </c>
      <c r="L600" s="42">
        <v>43831</v>
      </c>
      <c r="M600" s="41">
        <v>2034</v>
      </c>
      <c r="N600" s="40" t="s">
        <v>212</v>
      </c>
      <c r="O600" s="41">
        <v>2020</v>
      </c>
      <c r="P600" s="41">
        <v>2020</v>
      </c>
      <c r="Q600" s="41">
        <v>2019</v>
      </c>
      <c r="R600" s="40" t="s">
        <v>212</v>
      </c>
      <c r="U600" s="35" t="s">
        <v>212</v>
      </c>
      <c r="V600" s="35" t="s">
        <v>4079</v>
      </c>
      <c r="W600" s="35" t="s">
        <v>4017</v>
      </c>
    </row>
    <row r="601" spans="1:24" x14ac:dyDescent="0.2">
      <c r="A601" s="35" t="s">
        <v>2852</v>
      </c>
      <c r="B601" s="36">
        <v>78770</v>
      </c>
      <c r="C601" s="37">
        <v>1</v>
      </c>
      <c r="D601" s="35" t="s">
        <v>2851</v>
      </c>
      <c r="E601" s="35" t="s">
        <v>2850</v>
      </c>
      <c r="F601" s="35" t="s">
        <v>1528</v>
      </c>
      <c r="G601" s="35" t="s">
        <v>271</v>
      </c>
      <c r="H601" s="35" t="s">
        <v>227</v>
      </c>
      <c r="I601" s="35" t="s">
        <v>270</v>
      </c>
      <c r="J601" s="42">
        <v>43417</v>
      </c>
      <c r="L601" s="42">
        <v>43830</v>
      </c>
      <c r="M601" s="41">
        <v>2034</v>
      </c>
      <c r="N601" s="40" t="s">
        <v>212</v>
      </c>
      <c r="O601" s="41">
        <v>2019</v>
      </c>
      <c r="P601" s="41"/>
      <c r="Q601" s="41">
        <v>2019</v>
      </c>
      <c r="R601" s="40" t="s">
        <v>4017</v>
      </c>
      <c r="U601" s="35" t="s">
        <v>4017</v>
      </c>
      <c r="W601" s="35" t="s">
        <v>4017</v>
      </c>
    </row>
    <row r="602" spans="1:24" x14ac:dyDescent="0.2">
      <c r="A602" s="35" t="s">
        <v>2827</v>
      </c>
      <c r="B602" s="36">
        <v>79026</v>
      </c>
      <c r="C602" s="37">
        <v>4.8800000000000003E-2</v>
      </c>
      <c r="D602" s="35" t="s">
        <v>2360</v>
      </c>
      <c r="E602" s="35" t="s">
        <v>2359</v>
      </c>
      <c r="F602" s="35" t="s">
        <v>2358</v>
      </c>
      <c r="G602" s="35" t="s">
        <v>326</v>
      </c>
      <c r="H602" s="35" t="s">
        <v>227</v>
      </c>
      <c r="I602" s="35" t="s">
        <v>325</v>
      </c>
      <c r="J602" s="42">
        <v>43776</v>
      </c>
      <c r="L602" s="42">
        <v>44559</v>
      </c>
      <c r="M602" s="41">
        <v>2036</v>
      </c>
      <c r="N602" s="40" t="s">
        <v>212</v>
      </c>
      <c r="O602" s="41">
        <v>2021</v>
      </c>
      <c r="P602" s="41"/>
      <c r="Q602" s="41">
        <v>2021</v>
      </c>
      <c r="R602" s="40" t="s">
        <v>212</v>
      </c>
      <c r="U602" s="35" t="s">
        <v>4017</v>
      </c>
      <c r="W602" s="35" t="s">
        <v>4017</v>
      </c>
    </row>
    <row r="603" spans="1:24" x14ac:dyDescent="0.2">
      <c r="A603" s="35" t="s">
        <v>2827</v>
      </c>
      <c r="B603" s="36">
        <v>79130</v>
      </c>
      <c r="C603" s="37">
        <v>0.47</v>
      </c>
      <c r="D603" s="35" t="s">
        <v>1239</v>
      </c>
      <c r="E603" s="35" t="s">
        <v>1238</v>
      </c>
      <c r="F603" s="35" t="s">
        <v>1237</v>
      </c>
      <c r="G603" s="35" t="s">
        <v>792</v>
      </c>
      <c r="H603" s="35" t="s">
        <v>227</v>
      </c>
      <c r="I603" s="35" t="s">
        <v>1236</v>
      </c>
      <c r="J603" s="42">
        <v>43893</v>
      </c>
      <c r="L603" s="42">
        <v>44298</v>
      </c>
      <c r="M603" s="41">
        <v>2035</v>
      </c>
      <c r="N603" s="40" t="s">
        <v>212</v>
      </c>
      <c r="O603" s="41">
        <v>2021</v>
      </c>
      <c r="P603" s="41">
        <v>2021</v>
      </c>
      <c r="Q603" s="41">
        <v>2021</v>
      </c>
      <c r="R603" s="40" t="s">
        <v>212</v>
      </c>
      <c r="U603" s="35" t="s">
        <v>4017</v>
      </c>
      <c r="W603" s="35" t="s">
        <v>4017</v>
      </c>
    </row>
    <row r="604" spans="1:24" x14ac:dyDescent="0.2">
      <c r="A604" s="35" t="s">
        <v>2827</v>
      </c>
      <c r="B604" s="36">
        <v>78546</v>
      </c>
      <c r="C604" s="37">
        <v>1</v>
      </c>
      <c r="D604" s="35" t="s">
        <v>2840</v>
      </c>
      <c r="E604" s="35" t="s">
        <v>2839</v>
      </c>
      <c r="F604" s="35" t="s">
        <v>2449</v>
      </c>
      <c r="G604" s="35" t="s">
        <v>326</v>
      </c>
      <c r="H604" s="35" t="s">
        <v>227</v>
      </c>
      <c r="I604" s="35" t="s">
        <v>399</v>
      </c>
      <c r="J604" s="42">
        <v>43818</v>
      </c>
      <c r="L604" s="42">
        <v>44182</v>
      </c>
      <c r="M604" s="41">
        <v>2035</v>
      </c>
      <c r="N604" s="40" t="s">
        <v>212</v>
      </c>
      <c r="O604" s="41">
        <v>2020</v>
      </c>
      <c r="P604" s="41"/>
      <c r="Q604" s="41">
        <v>2019</v>
      </c>
      <c r="R604" s="40" t="s">
        <v>212</v>
      </c>
      <c r="U604" s="35" t="s">
        <v>4017</v>
      </c>
      <c r="W604" s="35" t="s">
        <v>4017</v>
      </c>
    </row>
    <row r="605" spans="1:24" x14ac:dyDescent="0.2">
      <c r="A605" s="35" t="s">
        <v>2827</v>
      </c>
      <c r="B605" s="36">
        <v>78851</v>
      </c>
      <c r="C605" s="37">
        <v>0.53849999999999998</v>
      </c>
      <c r="D605" s="35" t="s">
        <v>2847</v>
      </c>
      <c r="E605" s="35" t="s">
        <v>2846</v>
      </c>
      <c r="F605" s="35" t="s">
        <v>2378</v>
      </c>
      <c r="G605" s="35" t="s">
        <v>286</v>
      </c>
      <c r="H605" s="35" t="s">
        <v>227</v>
      </c>
      <c r="I605" s="35" t="s">
        <v>2377</v>
      </c>
      <c r="J605" s="42">
        <v>43678</v>
      </c>
      <c r="L605" s="42">
        <v>44469</v>
      </c>
      <c r="M605" s="41">
        <v>2034</v>
      </c>
      <c r="N605" s="40" t="s">
        <v>212</v>
      </c>
      <c r="O605" s="41">
        <v>2019</v>
      </c>
      <c r="P605" s="41"/>
      <c r="Q605" s="41">
        <v>2019</v>
      </c>
      <c r="R605" s="40" t="s">
        <v>212</v>
      </c>
      <c r="U605" s="35" t="s">
        <v>4017</v>
      </c>
      <c r="W605" s="35" t="s">
        <v>212</v>
      </c>
      <c r="X605" s="35" t="s">
        <v>4452</v>
      </c>
    </row>
    <row r="606" spans="1:24" x14ac:dyDescent="0.2">
      <c r="A606" s="35" t="s">
        <v>2827</v>
      </c>
      <c r="B606" s="36">
        <v>79138</v>
      </c>
      <c r="C606" s="37">
        <v>1</v>
      </c>
      <c r="D606" s="35" t="s">
        <v>2838</v>
      </c>
      <c r="E606" s="35" t="s">
        <v>2837</v>
      </c>
      <c r="F606" s="35" t="s">
        <v>2836</v>
      </c>
      <c r="G606" s="35" t="s">
        <v>271</v>
      </c>
      <c r="H606" s="35" t="s">
        <v>227</v>
      </c>
      <c r="I606" s="35" t="s">
        <v>1637</v>
      </c>
      <c r="J606" s="42">
        <v>43706</v>
      </c>
      <c r="L606" s="42">
        <v>44116</v>
      </c>
      <c r="M606" s="41">
        <v>2034</v>
      </c>
      <c r="N606" s="40" t="s">
        <v>212</v>
      </c>
      <c r="O606" s="41">
        <v>2020</v>
      </c>
      <c r="P606" s="41"/>
      <c r="Q606" s="41">
        <v>2020</v>
      </c>
      <c r="R606" s="40" t="s">
        <v>212</v>
      </c>
      <c r="U606" s="35" t="s">
        <v>212</v>
      </c>
      <c r="V606" s="35" t="s">
        <v>4079</v>
      </c>
      <c r="W606" s="35" t="s">
        <v>4017</v>
      </c>
    </row>
    <row r="607" spans="1:24" x14ac:dyDescent="0.2">
      <c r="A607" s="35" t="s">
        <v>2827</v>
      </c>
      <c r="B607" s="36">
        <v>78867</v>
      </c>
      <c r="C607" s="37">
        <v>0.94359999999999999</v>
      </c>
      <c r="D607" s="35" t="s">
        <v>2842</v>
      </c>
      <c r="E607" s="35" t="s">
        <v>2841</v>
      </c>
      <c r="F607" s="35" t="s">
        <v>1607</v>
      </c>
      <c r="G607" s="35" t="s">
        <v>286</v>
      </c>
      <c r="H607" s="35" t="s">
        <v>227</v>
      </c>
      <c r="I607" s="35" t="s">
        <v>261</v>
      </c>
      <c r="J607" s="42">
        <v>43745</v>
      </c>
      <c r="L607" s="42">
        <v>44124</v>
      </c>
      <c r="M607" s="41">
        <v>2034</v>
      </c>
      <c r="N607" s="40" t="s">
        <v>212</v>
      </c>
      <c r="O607" s="41">
        <v>2020</v>
      </c>
      <c r="P607" s="41">
        <v>2020</v>
      </c>
      <c r="Q607" s="41">
        <v>2020</v>
      </c>
      <c r="R607" s="40" t="s">
        <v>212</v>
      </c>
      <c r="U607" s="35" t="s">
        <v>4017</v>
      </c>
      <c r="W607" s="35" t="s">
        <v>4017</v>
      </c>
    </row>
    <row r="608" spans="1:24" x14ac:dyDescent="0.2">
      <c r="A608" s="35" t="s">
        <v>2827</v>
      </c>
      <c r="B608" s="36">
        <v>78960</v>
      </c>
      <c r="C608" s="37">
        <v>1</v>
      </c>
      <c r="D608" s="35" t="s">
        <v>2835</v>
      </c>
      <c r="E608" s="35" t="s">
        <v>2834</v>
      </c>
      <c r="F608" s="35" t="s">
        <v>767</v>
      </c>
      <c r="G608" s="35" t="s">
        <v>271</v>
      </c>
      <c r="H608" s="35" t="s">
        <v>227</v>
      </c>
      <c r="I608" s="35" t="s">
        <v>161</v>
      </c>
      <c r="J608" s="42">
        <v>43573</v>
      </c>
      <c r="L608" s="42">
        <v>44329</v>
      </c>
      <c r="M608" s="41">
        <v>2035</v>
      </c>
      <c r="N608" s="40" t="s">
        <v>212</v>
      </c>
      <c r="O608" s="41">
        <v>2020</v>
      </c>
      <c r="P608" s="41"/>
      <c r="Q608" s="41">
        <v>2020</v>
      </c>
      <c r="R608" s="40" t="s">
        <v>212</v>
      </c>
      <c r="U608" s="35" t="s">
        <v>4017</v>
      </c>
      <c r="W608" s="35" t="s">
        <v>4017</v>
      </c>
    </row>
    <row r="609" spans="1:24" x14ac:dyDescent="0.2">
      <c r="A609" s="35" t="s">
        <v>2827</v>
      </c>
      <c r="B609" s="36">
        <v>78627</v>
      </c>
      <c r="C609" s="37">
        <v>1</v>
      </c>
      <c r="D609" s="35" t="s">
        <v>2833</v>
      </c>
      <c r="E609" s="35" t="s">
        <v>2832</v>
      </c>
      <c r="F609" s="35" t="s">
        <v>1528</v>
      </c>
      <c r="G609" s="35" t="s">
        <v>271</v>
      </c>
      <c r="H609" s="35" t="s">
        <v>227</v>
      </c>
      <c r="I609" s="35" t="s">
        <v>270</v>
      </c>
      <c r="J609" s="42">
        <v>43565</v>
      </c>
      <c r="L609" s="42">
        <v>43916</v>
      </c>
      <c r="M609" s="41">
        <v>2034</v>
      </c>
      <c r="N609" s="40" t="s">
        <v>212</v>
      </c>
      <c r="O609" s="41">
        <v>2019</v>
      </c>
      <c r="P609" s="41"/>
      <c r="Q609" s="41">
        <v>2019</v>
      </c>
      <c r="R609" s="40" t="s">
        <v>212</v>
      </c>
      <c r="U609" s="35" t="s">
        <v>4017</v>
      </c>
      <c r="W609" s="35" t="s">
        <v>4017</v>
      </c>
    </row>
    <row r="610" spans="1:24" x14ac:dyDescent="0.2">
      <c r="A610" s="35" t="s">
        <v>2827</v>
      </c>
      <c r="B610" s="36">
        <v>79116</v>
      </c>
      <c r="C610" s="37">
        <v>1</v>
      </c>
      <c r="D610" s="35" t="s">
        <v>2831</v>
      </c>
      <c r="E610" s="35" t="s">
        <v>2830</v>
      </c>
      <c r="F610" s="35" t="s">
        <v>1124</v>
      </c>
      <c r="G610" s="35" t="s">
        <v>643</v>
      </c>
      <c r="H610" s="35" t="s">
        <v>214</v>
      </c>
      <c r="I610" s="35" t="s">
        <v>161</v>
      </c>
      <c r="J610" s="42">
        <v>43698</v>
      </c>
      <c r="L610" s="42">
        <v>43831</v>
      </c>
      <c r="M610" s="41">
        <v>2034</v>
      </c>
      <c r="N610" s="40" t="s">
        <v>212</v>
      </c>
      <c r="O610" s="41">
        <v>2020</v>
      </c>
      <c r="P610" s="41"/>
      <c r="Q610" s="41">
        <v>2019</v>
      </c>
      <c r="R610" s="40" t="s">
        <v>212</v>
      </c>
      <c r="U610" s="35" t="s">
        <v>212</v>
      </c>
      <c r="V610" s="35" t="s">
        <v>4079</v>
      </c>
      <c r="W610" s="35" t="s">
        <v>4017</v>
      </c>
    </row>
    <row r="611" spans="1:24" x14ac:dyDescent="0.2">
      <c r="A611" s="35" t="s">
        <v>2827</v>
      </c>
      <c r="B611" s="36">
        <v>79323</v>
      </c>
      <c r="C611" s="37">
        <v>1</v>
      </c>
      <c r="D611" s="35" t="s">
        <v>2829</v>
      </c>
      <c r="E611" s="35" t="s">
        <v>2828</v>
      </c>
      <c r="F611" s="35" t="s">
        <v>414</v>
      </c>
      <c r="G611" s="35" t="s">
        <v>294</v>
      </c>
      <c r="H611" s="35" t="s">
        <v>227</v>
      </c>
      <c r="I611" s="35" t="s">
        <v>310</v>
      </c>
      <c r="J611" s="42">
        <v>43845</v>
      </c>
      <c r="L611" s="42">
        <v>43853</v>
      </c>
      <c r="M611" s="41">
        <v>2034</v>
      </c>
      <c r="N611" s="40" t="s">
        <v>212</v>
      </c>
      <c r="O611" s="41">
        <v>2020</v>
      </c>
      <c r="P611" s="41">
        <v>2020</v>
      </c>
      <c r="Q611" s="41">
        <v>2020</v>
      </c>
      <c r="R611" s="40" t="s">
        <v>212</v>
      </c>
      <c r="U611" s="35" t="s">
        <v>212</v>
      </c>
      <c r="V611" s="35" t="s">
        <v>4039</v>
      </c>
      <c r="W611" s="35" t="s">
        <v>212</v>
      </c>
      <c r="X611" s="35" t="s">
        <v>4451</v>
      </c>
    </row>
    <row r="612" spans="1:24" x14ac:dyDescent="0.2">
      <c r="A612" s="35" t="s">
        <v>2827</v>
      </c>
      <c r="B612" s="36">
        <v>79272</v>
      </c>
      <c r="C612" s="37">
        <v>0.8</v>
      </c>
      <c r="D612" s="35" t="s">
        <v>2845</v>
      </c>
      <c r="E612" s="35" t="s">
        <v>2844</v>
      </c>
      <c r="F612" s="35" t="s">
        <v>2843</v>
      </c>
      <c r="G612" s="35" t="s">
        <v>792</v>
      </c>
      <c r="H612" s="35" t="s">
        <v>227</v>
      </c>
      <c r="I612" s="35" t="s">
        <v>423</v>
      </c>
      <c r="J612" s="42">
        <v>43902</v>
      </c>
      <c r="L612" s="42">
        <v>44489</v>
      </c>
      <c r="M612" s="41">
        <v>2035</v>
      </c>
      <c r="N612" s="40" t="s">
        <v>212</v>
      </c>
      <c r="O612" s="41">
        <v>2021</v>
      </c>
      <c r="P612" s="41">
        <v>2021</v>
      </c>
      <c r="Q612" s="41">
        <v>2021</v>
      </c>
      <c r="R612" s="40" t="s">
        <v>212</v>
      </c>
      <c r="U612" s="35" t="s">
        <v>4017</v>
      </c>
      <c r="W612" s="35" t="s">
        <v>4017</v>
      </c>
    </row>
    <row r="613" spans="1:24" x14ac:dyDescent="0.2">
      <c r="A613" s="35" t="s">
        <v>2827</v>
      </c>
      <c r="B613" s="36">
        <v>78412</v>
      </c>
      <c r="C613" s="37">
        <v>0.1663</v>
      </c>
      <c r="D613" s="35" t="s">
        <v>2849</v>
      </c>
      <c r="E613" s="35" t="s">
        <v>2848</v>
      </c>
      <c r="F613" s="35" t="s">
        <v>2271</v>
      </c>
      <c r="G613" s="35" t="s">
        <v>402</v>
      </c>
      <c r="H613" s="35" t="s">
        <v>227</v>
      </c>
      <c r="I613" s="35" t="s">
        <v>161</v>
      </c>
      <c r="J613" s="42">
        <v>43567</v>
      </c>
      <c r="L613" s="42">
        <v>43831</v>
      </c>
      <c r="M613" s="41">
        <v>2034</v>
      </c>
      <c r="N613" s="40" t="s">
        <v>212</v>
      </c>
      <c r="O613" s="41">
        <v>2020</v>
      </c>
      <c r="P613" s="41">
        <v>2020</v>
      </c>
      <c r="Q613" s="41">
        <v>2019</v>
      </c>
      <c r="R613" s="40" t="s">
        <v>212</v>
      </c>
      <c r="U613" s="35" t="s">
        <v>212</v>
      </c>
      <c r="V613" s="35" t="s">
        <v>4079</v>
      </c>
      <c r="W613" s="35" t="s">
        <v>4017</v>
      </c>
    </row>
    <row r="614" spans="1:24" x14ac:dyDescent="0.2">
      <c r="A614" s="35" t="s">
        <v>2827</v>
      </c>
      <c r="B614" s="36">
        <v>78808</v>
      </c>
      <c r="C614" s="37">
        <v>1</v>
      </c>
      <c r="D614" s="35" t="s">
        <v>2826</v>
      </c>
      <c r="E614" s="35" t="s">
        <v>2825</v>
      </c>
      <c r="F614" s="35" t="s">
        <v>1662</v>
      </c>
      <c r="G614" s="35" t="s">
        <v>402</v>
      </c>
      <c r="H614" s="35" t="s">
        <v>227</v>
      </c>
      <c r="I614" s="35" t="s">
        <v>1661</v>
      </c>
      <c r="J614" s="42">
        <v>43573</v>
      </c>
      <c r="L614" s="42">
        <v>43983</v>
      </c>
      <c r="M614" s="41">
        <v>2034</v>
      </c>
      <c r="N614" s="40" t="s">
        <v>212</v>
      </c>
      <c r="O614" s="41">
        <v>2020</v>
      </c>
      <c r="P614" s="41"/>
      <c r="Q614" s="41">
        <v>2020</v>
      </c>
      <c r="R614" s="40" t="s">
        <v>212</v>
      </c>
      <c r="U614" s="35" t="s">
        <v>4017</v>
      </c>
      <c r="W614" s="35" t="s">
        <v>4017</v>
      </c>
    </row>
    <row r="615" spans="1:24" x14ac:dyDescent="0.2">
      <c r="A615" s="35" t="s">
        <v>2802</v>
      </c>
      <c r="B615" s="36">
        <v>79614</v>
      </c>
      <c r="C615" s="37">
        <v>0.22</v>
      </c>
      <c r="D615" s="35" t="s">
        <v>1232</v>
      </c>
      <c r="E615" s="35" t="s">
        <v>1231</v>
      </c>
      <c r="F615" s="35" t="s">
        <v>1230</v>
      </c>
      <c r="G615" s="35" t="s">
        <v>227</v>
      </c>
      <c r="H615" s="35" t="s">
        <v>227</v>
      </c>
      <c r="I615" s="35" t="s">
        <v>161</v>
      </c>
      <c r="J615" s="42">
        <v>44344</v>
      </c>
      <c r="M615" s="41">
        <v>2037</v>
      </c>
      <c r="N615" s="40" t="s">
        <v>212</v>
      </c>
      <c r="O615" s="41"/>
      <c r="P615" s="41">
        <v>2022</v>
      </c>
      <c r="Q615" s="41"/>
      <c r="R615" s="40" t="s">
        <v>212</v>
      </c>
      <c r="S615" s="35" t="s">
        <v>4307</v>
      </c>
      <c r="T615" s="35" t="s">
        <v>4306</v>
      </c>
      <c r="U615" s="35" t="s">
        <v>4017</v>
      </c>
      <c r="W615" s="35" t="s">
        <v>4017</v>
      </c>
    </row>
    <row r="616" spans="1:24" x14ac:dyDescent="0.2">
      <c r="A616" s="35" t="s">
        <v>2802</v>
      </c>
      <c r="B616" s="36">
        <v>80809</v>
      </c>
      <c r="C616" s="37">
        <v>1</v>
      </c>
      <c r="D616" s="35" t="s">
        <v>2822</v>
      </c>
      <c r="E616" s="35" t="s">
        <v>2821</v>
      </c>
      <c r="F616" s="35" t="s">
        <v>557</v>
      </c>
      <c r="G616" s="35" t="s">
        <v>262</v>
      </c>
      <c r="H616" s="35" t="s">
        <v>227</v>
      </c>
      <c r="I616" s="35" t="s">
        <v>161</v>
      </c>
      <c r="J616" s="42">
        <v>44692</v>
      </c>
      <c r="M616" s="41">
        <v>2037</v>
      </c>
      <c r="N616" s="40" t="s">
        <v>212</v>
      </c>
      <c r="O616" s="41"/>
      <c r="P616" s="41">
        <v>2022</v>
      </c>
      <c r="Q616" s="41">
        <v>2022</v>
      </c>
      <c r="R616" s="40" t="s">
        <v>212</v>
      </c>
      <c r="S616" s="35" t="s">
        <v>4450</v>
      </c>
      <c r="T616" s="35" t="s">
        <v>4449</v>
      </c>
      <c r="U616" s="35" t="s">
        <v>4017</v>
      </c>
      <c r="W616" s="35" t="s">
        <v>4017</v>
      </c>
    </row>
    <row r="617" spans="1:24" x14ac:dyDescent="0.2">
      <c r="A617" s="35" t="s">
        <v>2802</v>
      </c>
      <c r="B617" s="36">
        <v>78904</v>
      </c>
      <c r="C617" s="37">
        <v>1</v>
      </c>
      <c r="D617" s="35" t="s">
        <v>2820</v>
      </c>
      <c r="E617" s="35" t="s">
        <v>2819</v>
      </c>
      <c r="F617" s="35" t="s">
        <v>557</v>
      </c>
      <c r="G617" s="35" t="s">
        <v>262</v>
      </c>
      <c r="H617" s="35" t="s">
        <v>227</v>
      </c>
      <c r="I617" s="35" t="s">
        <v>577</v>
      </c>
      <c r="J617" s="42">
        <v>44316</v>
      </c>
      <c r="L617" s="42">
        <v>44901</v>
      </c>
      <c r="M617" s="41">
        <v>2036</v>
      </c>
      <c r="N617" s="40" t="s">
        <v>212</v>
      </c>
      <c r="O617" s="41">
        <v>2022</v>
      </c>
      <c r="P617" s="41">
        <v>2021</v>
      </c>
      <c r="Q617" s="41">
        <v>2021</v>
      </c>
      <c r="R617" s="40" t="s">
        <v>212</v>
      </c>
      <c r="U617" s="35" t="s">
        <v>4017</v>
      </c>
      <c r="W617" s="35" t="s">
        <v>4017</v>
      </c>
    </row>
    <row r="618" spans="1:24" x14ac:dyDescent="0.2">
      <c r="A618" s="35" t="s">
        <v>2802</v>
      </c>
      <c r="B618" s="36">
        <v>80059</v>
      </c>
      <c r="C618" s="37">
        <v>1</v>
      </c>
      <c r="D618" s="35" t="s">
        <v>2818</v>
      </c>
      <c r="E618" s="35" t="s">
        <v>2817</v>
      </c>
      <c r="F618" s="35" t="s">
        <v>1695</v>
      </c>
      <c r="G618" s="35" t="s">
        <v>271</v>
      </c>
      <c r="H618" s="35" t="s">
        <v>227</v>
      </c>
      <c r="I618" s="35" t="s">
        <v>270</v>
      </c>
      <c r="J618" s="42">
        <v>44403</v>
      </c>
      <c r="L618" s="42">
        <v>44958</v>
      </c>
      <c r="M618" s="41">
        <v>2037</v>
      </c>
      <c r="N618" s="40" t="s">
        <v>212</v>
      </c>
      <c r="O618" s="41">
        <v>2022</v>
      </c>
      <c r="P618" s="41">
        <v>2022</v>
      </c>
      <c r="Q618" s="41">
        <v>2022</v>
      </c>
      <c r="R618" s="40" t="s">
        <v>212</v>
      </c>
      <c r="S618" s="35" t="s">
        <v>4448</v>
      </c>
      <c r="T618" s="35" t="s">
        <v>4447</v>
      </c>
      <c r="U618" s="35" t="s">
        <v>4017</v>
      </c>
      <c r="W618" s="35" t="s">
        <v>4017</v>
      </c>
    </row>
    <row r="619" spans="1:24" x14ac:dyDescent="0.2">
      <c r="A619" s="35" t="s">
        <v>2802</v>
      </c>
      <c r="B619" s="36">
        <v>80295</v>
      </c>
      <c r="C619" s="37">
        <v>1</v>
      </c>
      <c r="D619" s="35" t="s">
        <v>2816</v>
      </c>
      <c r="E619" s="35" t="s">
        <v>2815</v>
      </c>
      <c r="F619" s="35" t="s">
        <v>2799</v>
      </c>
      <c r="G619" s="35" t="s">
        <v>271</v>
      </c>
      <c r="H619" s="35" t="s">
        <v>227</v>
      </c>
      <c r="I619" s="35" t="s">
        <v>1637</v>
      </c>
      <c r="J619" s="42">
        <v>44477</v>
      </c>
      <c r="L619" s="42">
        <v>44895</v>
      </c>
      <c r="M619" s="41">
        <v>2037</v>
      </c>
      <c r="N619" s="40" t="s">
        <v>212</v>
      </c>
      <c r="O619" s="41">
        <v>2022</v>
      </c>
      <c r="P619" s="41">
        <v>2022</v>
      </c>
      <c r="Q619" s="41">
        <v>2022</v>
      </c>
      <c r="R619" s="40" t="s">
        <v>212</v>
      </c>
      <c r="U619" s="35" t="s">
        <v>4017</v>
      </c>
      <c r="W619" s="35" t="s">
        <v>4017</v>
      </c>
    </row>
    <row r="620" spans="1:24" x14ac:dyDescent="0.2">
      <c r="A620" s="35" t="s">
        <v>2802</v>
      </c>
      <c r="B620" s="36">
        <v>80231</v>
      </c>
      <c r="C620" s="37">
        <v>0.94310000000000005</v>
      </c>
      <c r="D620" s="35" t="s">
        <v>2824</v>
      </c>
      <c r="E620" s="35" t="s">
        <v>2823</v>
      </c>
      <c r="F620" s="35" t="s">
        <v>1206</v>
      </c>
      <c r="G620" s="35" t="s">
        <v>281</v>
      </c>
      <c r="H620" s="35" t="s">
        <v>227</v>
      </c>
      <c r="I620" s="35" t="s">
        <v>99</v>
      </c>
      <c r="J620" s="42">
        <v>44398</v>
      </c>
      <c r="M620" s="41">
        <v>2038</v>
      </c>
      <c r="N620" s="40" t="s">
        <v>212</v>
      </c>
      <c r="O620" s="41"/>
      <c r="P620" s="41">
        <v>2023</v>
      </c>
      <c r="Q620" s="41"/>
      <c r="R620" s="40" t="s">
        <v>212</v>
      </c>
      <c r="S620" s="35" t="s">
        <v>4446</v>
      </c>
      <c r="T620" s="35" t="s">
        <v>4445</v>
      </c>
      <c r="U620" s="35" t="s">
        <v>212</v>
      </c>
      <c r="W620" s="35" t="s">
        <v>4017</v>
      </c>
    </row>
    <row r="621" spans="1:24" x14ac:dyDescent="0.2">
      <c r="A621" s="35" t="s">
        <v>2802</v>
      </c>
      <c r="B621" s="36">
        <v>79647</v>
      </c>
      <c r="C621" s="37">
        <v>1</v>
      </c>
      <c r="D621" s="35" t="s">
        <v>2814</v>
      </c>
      <c r="E621" s="35" t="s">
        <v>2813</v>
      </c>
      <c r="F621" s="35" t="s">
        <v>1189</v>
      </c>
      <c r="G621" s="35" t="s">
        <v>271</v>
      </c>
      <c r="H621" s="35" t="s">
        <v>227</v>
      </c>
      <c r="I621" s="35" t="s">
        <v>248</v>
      </c>
      <c r="J621" s="42">
        <v>44285</v>
      </c>
      <c r="L621" s="42">
        <v>44806</v>
      </c>
      <c r="M621" s="41">
        <v>2036</v>
      </c>
      <c r="N621" s="40" t="s">
        <v>212</v>
      </c>
      <c r="O621" s="41">
        <v>2022</v>
      </c>
      <c r="P621" s="41">
        <v>2022</v>
      </c>
      <c r="Q621" s="41">
        <v>2022</v>
      </c>
      <c r="R621" s="40" t="s">
        <v>212</v>
      </c>
      <c r="U621" s="35" t="s">
        <v>212</v>
      </c>
      <c r="V621" s="35" t="s">
        <v>4059</v>
      </c>
      <c r="W621" s="35" t="s">
        <v>212</v>
      </c>
      <c r="X621" s="35" t="s">
        <v>4059</v>
      </c>
    </row>
    <row r="622" spans="1:24" x14ac:dyDescent="0.2">
      <c r="A622" s="35" t="s">
        <v>2802</v>
      </c>
      <c r="B622" s="36">
        <v>79550</v>
      </c>
      <c r="C622" s="37">
        <v>0.46949999999999997</v>
      </c>
      <c r="D622" s="35" t="s">
        <v>4304</v>
      </c>
      <c r="E622" s="35" t="s">
        <v>4303</v>
      </c>
      <c r="F622" s="35" t="s">
        <v>3067</v>
      </c>
      <c r="G622" s="35" t="s">
        <v>228</v>
      </c>
      <c r="H622" s="35" t="s">
        <v>227</v>
      </c>
      <c r="I622" s="35" t="s">
        <v>4302</v>
      </c>
      <c r="J622" s="42">
        <v>45015</v>
      </c>
      <c r="M622" s="41">
        <v>2040</v>
      </c>
      <c r="N622" s="40" t="s">
        <v>212</v>
      </c>
      <c r="O622" s="41"/>
      <c r="P622" s="41"/>
      <c r="Q622" s="41"/>
      <c r="R622" s="40" t="s">
        <v>212</v>
      </c>
      <c r="S622" s="35" t="s">
        <v>4301</v>
      </c>
      <c r="T622" s="35" t="s">
        <v>4300</v>
      </c>
      <c r="U622" s="35" t="s">
        <v>212</v>
      </c>
      <c r="W622" s="35" t="s">
        <v>4017</v>
      </c>
    </row>
    <row r="623" spans="1:24" x14ac:dyDescent="0.2">
      <c r="A623" s="35" t="s">
        <v>2802</v>
      </c>
      <c r="B623" s="36">
        <v>79611</v>
      </c>
      <c r="C623" s="37">
        <v>1</v>
      </c>
      <c r="D623" s="35" t="s">
        <v>2812</v>
      </c>
      <c r="E623" s="35" t="s">
        <v>2811</v>
      </c>
      <c r="F623" s="35" t="s">
        <v>557</v>
      </c>
      <c r="G623" s="35" t="s">
        <v>262</v>
      </c>
      <c r="H623" s="35" t="s">
        <v>227</v>
      </c>
      <c r="I623" s="35" t="s">
        <v>1142</v>
      </c>
      <c r="J623" s="42">
        <v>44370</v>
      </c>
      <c r="L623" s="42">
        <v>44747</v>
      </c>
      <c r="M623" s="41">
        <v>2036</v>
      </c>
      <c r="N623" s="40" t="s">
        <v>212</v>
      </c>
      <c r="O623" s="41">
        <v>2022</v>
      </c>
      <c r="P623" s="41">
        <v>2021</v>
      </c>
      <c r="Q623" s="41">
        <v>2021</v>
      </c>
      <c r="R623" s="40" t="s">
        <v>212</v>
      </c>
      <c r="U623" s="35" t="s">
        <v>212</v>
      </c>
      <c r="V623" s="35" t="s">
        <v>4039</v>
      </c>
      <c r="W623" s="35" t="s">
        <v>4017</v>
      </c>
    </row>
    <row r="624" spans="1:24" x14ac:dyDescent="0.2">
      <c r="A624" s="35" t="s">
        <v>2802</v>
      </c>
      <c r="B624" s="36">
        <v>79996</v>
      </c>
      <c r="C624" s="37">
        <v>1</v>
      </c>
      <c r="D624" s="35" t="s">
        <v>2810</v>
      </c>
      <c r="E624" s="35" t="s">
        <v>2809</v>
      </c>
      <c r="F624" s="35" t="s">
        <v>1400</v>
      </c>
      <c r="G624" s="35" t="s">
        <v>276</v>
      </c>
      <c r="H624" s="35" t="s">
        <v>214</v>
      </c>
      <c r="I624" s="35" t="s">
        <v>1306</v>
      </c>
      <c r="J624" s="42">
        <v>44285</v>
      </c>
      <c r="L624" s="42">
        <v>45057</v>
      </c>
      <c r="M624" s="41">
        <v>2037</v>
      </c>
      <c r="N624" s="40" t="s">
        <v>212</v>
      </c>
      <c r="O624" s="41">
        <v>2022</v>
      </c>
      <c r="P624" s="41">
        <v>2022</v>
      </c>
      <c r="Q624" s="41">
        <v>2022</v>
      </c>
      <c r="R624" s="40" t="s">
        <v>212</v>
      </c>
      <c r="S624" s="35" t="s">
        <v>4444</v>
      </c>
      <c r="T624" s="35" t="s">
        <v>4443</v>
      </c>
      <c r="U624" s="35" t="s">
        <v>212</v>
      </c>
      <c r="V624" s="35" t="s">
        <v>4442</v>
      </c>
      <c r="W624" s="35" t="s">
        <v>212</v>
      </c>
      <c r="X624" s="35" t="s">
        <v>4442</v>
      </c>
    </row>
    <row r="625" spans="1:24" x14ac:dyDescent="0.2">
      <c r="A625" s="35" t="s">
        <v>2802</v>
      </c>
      <c r="B625" s="36">
        <v>79764</v>
      </c>
      <c r="C625" s="37">
        <v>0.45500000000000002</v>
      </c>
      <c r="D625" s="35" t="s">
        <v>2795</v>
      </c>
      <c r="E625" s="35" t="s">
        <v>2794</v>
      </c>
      <c r="F625" s="35" t="s">
        <v>2321</v>
      </c>
      <c r="G625" s="35" t="s">
        <v>326</v>
      </c>
      <c r="H625" s="35" t="s">
        <v>227</v>
      </c>
      <c r="I625" s="35" t="s">
        <v>325</v>
      </c>
      <c r="J625" s="42">
        <v>44635</v>
      </c>
      <c r="M625" s="41">
        <v>2039</v>
      </c>
      <c r="N625" s="40" t="s">
        <v>212</v>
      </c>
      <c r="O625" s="41"/>
      <c r="P625" s="41">
        <v>2023</v>
      </c>
      <c r="Q625" s="41"/>
      <c r="R625" s="40" t="s">
        <v>212</v>
      </c>
      <c r="S625" s="35" t="s">
        <v>4429</v>
      </c>
      <c r="T625" s="35" t="s">
        <v>4428</v>
      </c>
      <c r="U625" s="35" t="s">
        <v>4017</v>
      </c>
      <c r="W625" s="35" t="s">
        <v>4017</v>
      </c>
    </row>
    <row r="626" spans="1:24" x14ac:dyDescent="0.2">
      <c r="A626" s="35" t="s">
        <v>2802</v>
      </c>
      <c r="B626" s="36">
        <v>80060</v>
      </c>
      <c r="C626" s="37">
        <v>0.20899999999999999</v>
      </c>
      <c r="D626" s="35" t="s">
        <v>1179</v>
      </c>
      <c r="E626" s="35" t="s">
        <v>1178</v>
      </c>
      <c r="F626" s="35" t="s">
        <v>272</v>
      </c>
      <c r="G626" s="35" t="s">
        <v>271</v>
      </c>
      <c r="H626" s="35" t="s">
        <v>227</v>
      </c>
      <c r="I626" s="35" t="s">
        <v>270</v>
      </c>
      <c r="J626" s="42">
        <v>44358</v>
      </c>
      <c r="L626" s="42">
        <v>44753</v>
      </c>
      <c r="M626" s="41">
        <v>2036</v>
      </c>
      <c r="N626" s="40" t="s">
        <v>212</v>
      </c>
      <c r="O626" s="41">
        <v>2022</v>
      </c>
      <c r="P626" s="41">
        <v>2021</v>
      </c>
      <c r="Q626" s="41">
        <v>2021</v>
      </c>
      <c r="R626" s="40" t="s">
        <v>212</v>
      </c>
      <c r="U626" s="35" t="s">
        <v>4017</v>
      </c>
      <c r="W626" s="35" t="s">
        <v>4017</v>
      </c>
    </row>
    <row r="627" spans="1:24" x14ac:dyDescent="0.2">
      <c r="A627" s="35" t="s">
        <v>2802</v>
      </c>
      <c r="B627" s="36">
        <v>80552</v>
      </c>
      <c r="C627" s="37">
        <v>1</v>
      </c>
      <c r="D627" s="35" t="s">
        <v>2808</v>
      </c>
      <c r="E627" s="35" t="s">
        <v>2807</v>
      </c>
      <c r="F627" s="35" t="s">
        <v>2806</v>
      </c>
      <c r="G627" s="35" t="s">
        <v>271</v>
      </c>
      <c r="H627" s="35" t="s">
        <v>227</v>
      </c>
      <c r="I627" s="35" t="s">
        <v>2805</v>
      </c>
      <c r="J627" s="42">
        <v>44649</v>
      </c>
      <c r="M627" s="41">
        <v>2037</v>
      </c>
      <c r="N627" s="40" t="s">
        <v>212</v>
      </c>
      <c r="O627" s="41"/>
      <c r="P627" s="41">
        <v>2022</v>
      </c>
      <c r="Q627" s="41">
        <v>2022</v>
      </c>
      <c r="R627" s="40" t="s">
        <v>212</v>
      </c>
      <c r="S627" s="35" t="s">
        <v>4144</v>
      </c>
      <c r="T627" s="35" t="s">
        <v>4441</v>
      </c>
      <c r="U627" s="35" t="s">
        <v>212</v>
      </c>
      <c r="V627" s="35" t="s">
        <v>4440</v>
      </c>
      <c r="W627" s="35" t="s">
        <v>212</v>
      </c>
      <c r="X627" s="35" t="s">
        <v>4440</v>
      </c>
    </row>
    <row r="628" spans="1:24" x14ac:dyDescent="0.2">
      <c r="A628" s="35" t="s">
        <v>2802</v>
      </c>
      <c r="B628" s="36">
        <v>80252</v>
      </c>
      <c r="C628" s="37">
        <v>1</v>
      </c>
      <c r="D628" s="35" t="s">
        <v>2804</v>
      </c>
      <c r="E628" s="35" t="s">
        <v>2803</v>
      </c>
      <c r="F628" s="35" t="s">
        <v>1662</v>
      </c>
      <c r="G628" s="35" t="s">
        <v>402</v>
      </c>
      <c r="H628" s="35" t="s">
        <v>227</v>
      </c>
      <c r="I628" s="35" t="s">
        <v>1661</v>
      </c>
      <c r="J628" s="42">
        <v>44342</v>
      </c>
      <c r="L628" s="42">
        <v>44770</v>
      </c>
      <c r="M628" s="41">
        <v>2037</v>
      </c>
      <c r="N628" s="40" t="s">
        <v>212</v>
      </c>
      <c r="O628" s="41">
        <v>2022</v>
      </c>
      <c r="P628" s="41">
        <v>2022</v>
      </c>
      <c r="Q628" s="41">
        <v>2022</v>
      </c>
      <c r="R628" s="40" t="s">
        <v>212</v>
      </c>
      <c r="U628" s="35" t="s">
        <v>4017</v>
      </c>
      <c r="W628" s="35" t="s">
        <v>4017</v>
      </c>
    </row>
    <row r="629" spans="1:24" x14ac:dyDescent="0.2">
      <c r="A629" s="35" t="s">
        <v>2802</v>
      </c>
      <c r="B629" s="36">
        <v>80752</v>
      </c>
      <c r="C629" s="37">
        <v>0.6</v>
      </c>
      <c r="D629" s="35" t="s">
        <v>2798</v>
      </c>
      <c r="E629" s="35" t="s">
        <v>2797</v>
      </c>
      <c r="F629" s="35" t="s">
        <v>2796</v>
      </c>
      <c r="G629" s="35" t="s">
        <v>326</v>
      </c>
      <c r="H629" s="35" t="s">
        <v>227</v>
      </c>
      <c r="I629" s="35" t="s">
        <v>310</v>
      </c>
      <c r="J629" s="42">
        <v>44916</v>
      </c>
      <c r="M629" s="41">
        <v>2040</v>
      </c>
      <c r="N629" s="40" t="s">
        <v>212</v>
      </c>
      <c r="O629" s="41"/>
      <c r="P629" s="41">
        <v>2024</v>
      </c>
      <c r="Q629" s="41"/>
      <c r="R629" s="40" t="s">
        <v>212</v>
      </c>
      <c r="S629" s="35" t="s">
        <v>4415</v>
      </c>
      <c r="T629" s="35" t="s">
        <v>4414</v>
      </c>
      <c r="U629" s="35" t="s">
        <v>4017</v>
      </c>
      <c r="W629" s="35" t="s">
        <v>4017</v>
      </c>
    </row>
    <row r="630" spans="1:24" x14ac:dyDescent="0.2">
      <c r="A630" s="35" t="s">
        <v>2802</v>
      </c>
      <c r="B630" s="36">
        <v>80296</v>
      </c>
      <c r="C630" s="37">
        <v>1</v>
      </c>
      <c r="D630" s="35" t="s">
        <v>2801</v>
      </c>
      <c r="E630" s="35" t="s">
        <v>2800</v>
      </c>
      <c r="F630" s="35" t="s">
        <v>2799</v>
      </c>
      <c r="G630" s="35" t="s">
        <v>271</v>
      </c>
      <c r="H630" s="35" t="s">
        <v>227</v>
      </c>
      <c r="I630" s="35" t="s">
        <v>1637</v>
      </c>
      <c r="J630" s="42">
        <v>44434</v>
      </c>
      <c r="L630" s="42">
        <v>44562</v>
      </c>
      <c r="M630" s="41">
        <v>2037</v>
      </c>
      <c r="N630" s="40" t="s">
        <v>212</v>
      </c>
      <c r="O630" s="41">
        <v>2022</v>
      </c>
      <c r="P630" s="41">
        <v>2021</v>
      </c>
      <c r="Q630" s="41">
        <v>2021</v>
      </c>
      <c r="R630" s="40" t="s">
        <v>212</v>
      </c>
      <c r="S630" s="35" t="s">
        <v>4439</v>
      </c>
      <c r="T630" s="35" t="s">
        <v>4438</v>
      </c>
      <c r="U630" s="35" t="s">
        <v>212</v>
      </c>
      <c r="V630" s="35" t="s">
        <v>4437</v>
      </c>
      <c r="W630" s="35" t="s">
        <v>4017</v>
      </c>
    </row>
    <row r="631" spans="1:24" x14ac:dyDescent="0.2">
      <c r="A631" s="35" t="s">
        <v>2793</v>
      </c>
      <c r="B631" s="36">
        <v>81727</v>
      </c>
      <c r="C631" s="37">
        <v>1</v>
      </c>
      <c r="D631" s="35" t="s">
        <v>4436</v>
      </c>
      <c r="E631" s="35" t="s">
        <v>4435</v>
      </c>
      <c r="F631" s="35" t="s">
        <v>4434</v>
      </c>
      <c r="G631" s="35" t="s">
        <v>294</v>
      </c>
      <c r="I631" s="35" t="s">
        <v>248</v>
      </c>
      <c r="J631" s="42">
        <v>45187</v>
      </c>
      <c r="M631" s="41">
        <v>2039</v>
      </c>
      <c r="N631" s="40" t="s">
        <v>212</v>
      </c>
      <c r="O631" s="41"/>
      <c r="P631" s="41"/>
      <c r="Q631" s="41"/>
      <c r="R631" s="40" t="s">
        <v>212</v>
      </c>
      <c r="S631" s="35" t="s">
        <v>4433</v>
      </c>
      <c r="T631" s="35" t="s">
        <v>4432</v>
      </c>
      <c r="U631" s="35" t="s">
        <v>4017</v>
      </c>
      <c r="W631" s="35" t="s">
        <v>4017</v>
      </c>
    </row>
    <row r="632" spans="1:24" x14ac:dyDescent="0.2">
      <c r="A632" s="35" t="s">
        <v>2793</v>
      </c>
      <c r="B632" s="36">
        <v>79550</v>
      </c>
      <c r="C632" s="37">
        <v>0.19570000000000001</v>
      </c>
      <c r="D632" s="35" t="s">
        <v>4304</v>
      </c>
      <c r="E632" s="35" t="s">
        <v>4303</v>
      </c>
      <c r="F632" s="35" t="s">
        <v>3067</v>
      </c>
      <c r="G632" s="35" t="s">
        <v>228</v>
      </c>
      <c r="H632" s="35" t="s">
        <v>227</v>
      </c>
      <c r="I632" s="35" t="s">
        <v>4302</v>
      </c>
      <c r="J632" s="42">
        <v>45015</v>
      </c>
      <c r="M632" s="41">
        <v>2040</v>
      </c>
      <c r="N632" s="40" t="s">
        <v>212</v>
      </c>
      <c r="O632" s="41"/>
      <c r="P632" s="41"/>
      <c r="Q632" s="41"/>
      <c r="R632" s="40" t="s">
        <v>212</v>
      </c>
      <c r="S632" s="35" t="s">
        <v>4301</v>
      </c>
      <c r="T632" s="35" t="s">
        <v>4300</v>
      </c>
      <c r="U632" s="35" t="s">
        <v>212</v>
      </c>
      <c r="W632" s="35" t="s">
        <v>4017</v>
      </c>
    </row>
    <row r="633" spans="1:24" x14ac:dyDescent="0.2">
      <c r="A633" s="35" t="s">
        <v>2793</v>
      </c>
      <c r="B633" s="36">
        <v>80858</v>
      </c>
      <c r="C633" s="37">
        <v>1</v>
      </c>
      <c r="D633" s="35" t="s">
        <v>2792</v>
      </c>
      <c r="E633" s="35" t="s">
        <v>2791</v>
      </c>
      <c r="F633" s="35" t="s">
        <v>2790</v>
      </c>
      <c r="G633" s="35" t="s">
        <v>792</v>
      </c>
      <c r="H633" s="35" t="s">
        <v>227</v>
      </c>
      <c r="I633" s="35" t="s">
        <v>206</v>
      </c>
      <c r="J633" s="42">
        <v>44914</v>
      </c>
      <c r="M633" s="41">
        <v>2039</v>
      </c>
      <c r="N633" s="40" t="s">
        <v>212</v>
      </c>
      <c r="O633" s="41"/>
      <c r="P633" s="41">
        <v>2024</v>
      </c>
      <c r="Q633" s="41">
        <v>2022</v>
      </c>
      <c r="R633" s="40" t="s">
        <v>212</v>
      </c>
      <c r="S633" s="35" t="s">
        <v>4431</v>
      </c>
      <c r="T633" s="35" t="s">
        <v>4430</v>
      </c>
      <c r="U633" s="35" t="s">
        <v>212</v>
      </c>
      <c r="V633" s="35" t="s">
        <v>4216</v>
      </c>
      <c r="W633" s="35" t="s">
        <v>4017</v>
      </c>
    </row>
    <row r="634" spans="1:24" x14ac:dyDescent="0.2">
      <c r="A634" s="35" t="s">
        <v>2793</v>
      </c>
      <c r="B634" s="36">
        <v>79764</v>
      </c>
      <c r="C634" s="37">
        <v>0.54500000000000004</v>
      </c>
      <c r="D634" s="35" t="s">
        <v>2795</v>
      </c>
      <c r="E634" s="35" t="s">
        <v>2794</v>
      </c>
      <c r="F634" s="35" t="s">
        <v>2321</v>
      </c>
      <c r="G634" s="35" t="s">
        <v>326</v>
      </c>
      <c r="H634" s="35" t="s">
        <v>227</v>
      </c>
      <c r="I634" s="35" t="s">
        <v>325</v>
      </c>
      <c r="J634" s="42">
        <v>44635</v>
      </c>
      <c r="M634" s="41">
        <v>2039</v>
      </c>
      <c r="N634" s="40" t="s">
        <v>212</v>
      </c>
      <c r="O634" s="41"/>
      <c r="P634" s="41">
        <v>2023</v>
      </c>
      <c r="Q634" s="41"/>
      <c r="R634" s="40" t="s">
        <v>212</v>
      </c>
      <c r="S634" s="35" t="s">
        <v>4429</v>
      </c>
      <c r="T634" s="35" t="s">
        <v>4428</v>
      </c>
      <c r="U634" s="35" t="s">
        <v>4017</v>
      </c>
      <c r="W634" s="35" t="s">
        <v>4017</v>
      </c>
    </row>
    <row r="635" spans="1:24" x14ac:dyDescent="0.2">
      <c r="A635" s="35" t="s">
        <v>2793</v>
      </c>
      <c r="B635" s="36">
        <v>81535</v>
      </c>
      <c r="C635" s="37">
        <v>1</v>
      </c>
      <c r="D635" s="35" t="s">
        <v>4427</v>
      </c>
      <c r="E635" s="35" t="s">
        <v>4426</v>
      </c>
      <c r="F635" s="35" t="s">
        <v>4425</v>
      </c>
      <c r="G635" s="35" t="s">
        <v>271</v>
      </c>
      <c r="H635" s="35" t="s">
        <v>227</v>
      </c>
      <c r="I635" s="35" t="s">
        <v>270</v>
      </c>
      <c r="J635" s="42">
        <v>45020</v>
      </c>
      <c r="M635" s="41">
        <v>2039</v>
      </c>
      <c r="N635" s="40" t="s">
        <v>212</v>
      </c>
      <c r="O635" s="41"/>
      <c r="P635" s="41"/>
      <c r="Q635" s="41"/>
      <c r="R635" s="40" t="s">
        <v>212</v>
      </c>
      <c r="S635" s="35" t="s">
        <v>4424</v>
      </c>
      <c r="T635" s="35" t="s">
        <v>4423</v>
      </c>
      <c r="U635" s="35" t="s">
        <v>4017</v>
      </c>
      <c r="W635" s="35" t="s">
        <v>4017</v>
      </c>
    </row>
    <row r="636" spans="1:24" x14ac:dyDescent="0.2">
      <c r="A636" s="35" t="s">
        <v>2793</v>
      </c>
      <c r="B636" s="36">
        <v>80635</v>
      </c>
      <c r="C636" s="37">
        <v>0.93069999999999997</v>
      </c>
      <c r="D636" s="35" t="s">
        <v>4422</v>
      </c>
      <c r="E636" s="35" t="s">
        <v>4421</v>
      </c>
      <c r="F636" s="35" t="s">
        <v>4420</v>
      </c>
      <c r="G636" s="35" t="s">
        <v>262</v>
      </c>
      <c r="H636" s="35" t="s">
        <v>227</v>
      </c>
      <c r="I636" s="35" t="s">
        <v>232</v>
      </c>
      <c r="J636" s="42">
        <v>44953</v>
      </c>
      <c r="M636" s="41">
        <v>2039</v>
      </c>
      <c r="N636" s="40" t="s">
        <v>212</v>
      </c>
      <c r="O636" s="41"/>
      <c r="P636" s="41"/>
      <c r="Q636" s="41"/>
      <c r="R636" s="40" t="s">
        <v>212</v>
      </c>
      <c r="S636" s="35" t="s">
        <v>4419</v>
      </c>
      <c r="T636" s="35" t="s">
        <v>4418</v>
      </c>
      <c r="U636" s="35" t="s">
        <v>4017</v>
      </c>
      <c r="W636" s="35" t="s">
        <v>4017</v>
      </c>
    </row>
    <row r="637" spans="1:24" x14ac:dyDescent="0.2">
      <c r="A637" s="35" t="s">
        <v>2793</v>
      </c>
      <c r="B637" s="36">
        <v>81379</v>
      </c>
      <c r="C637" s="37">
        <v>1</v>
      </c>
      <c r="D637" s="35" t="s">
        <v>4417</v>
      </c>
      <c r="E637" s="35" t="s">
        <v>4416</v>
      </c>
      <c r="F637" s="35" t="s">
        <v>2449</v>
      </c>
      <c r="G637" s="35" t="s">
        <v>326</v>
      </c>
      <c r="I637" s="35" t="s">
        <v>399</v>
      </c>
      <c r="J637" s="42">
        <v>45104</v>
      </c>
      <c r="M637" s="41">
        <v>2039</v>
      </c>
      <c r="N637" s="40" t="s">
        <v>212</v>
      </c>
      <c r="O637" s="41"/>
      <c r="P637" s="41"/>
      <c r="Q637" s="41"/>
      <c r="R637" s="40" t="s">
        <v>4017</v>
      </c>
      <c r="U637" s="35" t="s">
        <v>4017</v>
      </c>
      <c r="W637" s="35" t="s">
        <v>4017</v>
      </c>
    </row>
    <row r="638" spans="1:24" x14ac:dyDescent="0.2">
      <c r="A638" s="35" t="s">
        <v>2793</v>
      </c>
      <c r="B638" s="36">
        <v>79954</v>
      </c>
      <c r="C638" s="37">
        <v>0.1807</v>
      </c>
      <c r="D638" s="35" t="s">
        <v>1129</v>
      </c>
      <c r="E638" s="35" t="s">
        <v>1128</v>
      </c>
      <c r="F638" s="35" t="s">
        <v>1127</v>
      </c>
      <c r="G638" s="35" t="s">
        <v>286</v>
      </c>
      <c r="H638" s="35" t="s">
        <v>227</v>
      </c>
      <c r="I638" s="35" t="s">
        <v>232</v>
      </c>
      <c r="J638" s="42">
        <v>44916</v>
      </c>
      <c r="M638" s="41">
        <v>2040</v>
      </c>
      <c r="N638" s="40" t="s">
        <v>212</v>
      </c>
      <c r="O638" s="41"/>
      <c r="P638" s="41">
        <v>2024</v>
      </c>
      <c r="Q638" s="41">
        <v>2022</v>
      </c>
      <c r="R638" s="40" t="s">
        <v>212</v>
      </c>
      <c r="S638" s="35" t="s">
        <v>4230</v>
      </c>
      <c r="T638" s="35" t="s">
        <v>4229</v>
      </c>
      <c r="U638" s="35" t="s">
        <v>212</v>
      </c>
      <c r="V638" s="35" t="s">
        <v>4059</v>
      </c>
      <c r="W638" s="35" t="s">
        <v>212</v>
      </c>
      <c r="X638" s="35" t="s">
        <v>4228</v>
      </c>
    </row>
    <row r="639" spans="1:24" x14ac:dyDescent="0.2">
      <c r="A639" s="35" t="s">
        <v>2793</v>
      </c>
      <c r="B639" s="36">
        <v>80752</v>
      </c>
      <c r="C639" s="37">
        <v>0.4</v>
      </c>
      <c r="D639" s="35" t="s">
        <v>2798</v>
      </c>
      <c r="E639" s="35" t="s">
        <v>2797</v>
      </c>
      <c r="F639" s="35" t="s">
        <v>2796</v>
      </c>
      <c r="G639" s="35" t="s">
        <v>326</v>
      </c>
      <c r="H639" s="35" t="s">
        <v>227</v>
      </c>
      <c r="I639" s="35" t="s">
        <v>310</v>
      </c>
      <c r="J639" s="42">
        <v>44916</v>
      </c>
      <c r="M639" s="41">
        <v>2040</v>
      </c>
      <c r="N639" s="40" t="s">
        <v>212</v>
      </c>
      <c r="O639" s="41"/>
      <c r="P639" s="41">
        <v>2024</v>
      </c>
      <c r="Q639" s="41"/>
      <c r="R639" s="40" t="s">
        <v>212</v>
      </c>
      <c r="S639" s="35" t="s">
        <v>4415</v>
      </c>
      <c r="T639" s="35" t="s">
        <v>4414</v>
      </c>
      <c r="U639" s="35" t="s">
        <v>4017</v>
      </c>
      <c r="W639" s="35" t="s">
        <v>4017</v>
      </c>
    </row>
    <row r="640" spans="1:24" x14ac:dyDescent="0.2">
      <c r="A640" s="35" t="s">
        <v>2793</v>
      </c>
      <c r="B640" s="36">
        <v>81761</v>
      </c>
      <c r="C640" s="37">
        <v>1</v>
      </c>
      <c r="D640" s="35" t="s">
        <v>4413</v>
      </c>
      <c r="E640" s="35" t="s">
        <v>4412</v>
      </c>
      <c r="F640" s="35" t="s">
        <v>1662</v>
      </c>
      <c r="G640" s="35" t="s">
        <v>402</v>
      </c>
      <c r="I640" s="35" t="s">
        <v>1661</v>
      </c>
      <c r="J640" s="42">
        <v>45138</v>
      </c>
      <c r="M640" s="41">
        <v>2039</v>
      </c>
      <c r="N640" s="40" t="s">
        <v>212</v>
      </c>
      <c r="O640" s="41"/>
      <c r="P640" s="41"/>
      <c r="Q640" s="41"/>
      <c r="R640" s="40" t="s">
        <v>212</v>
      </c>
      <c r="S640" s="35" t="s">
        <v>4411</v>
      </c>
      <c r="T640" s="35" t="s">
        <v>4410</v>
      </c>
      <c r="U640" s="35" t="s">
        <v>4017</v>
      </c>
      <c r="W640" s="35" t="s">
        <v>4017</v>
      </c>
    </row>
    <row r="641" spans="1:23" x14ac:dyDescent="0.2">
      <c r="A641" s="35" t="s">
        <v>2789</v>
      </c>
      <c r="B641" s="36">
        <v>64974</v>
      </c>
      <c r="C641" s="37">
        <v>1</v>
      </c>
      <c r="D641" s="35" t="s">
        <v>2788</v>
      </c>
      <c r="E641" s="35" t="s">
        <v>2787</v>
      </c>
      <c r="F641" s="35" t="s">
        <v>515</v>
      </c>
      <c r="G641" s="35" t="s">
        <v>294</v>
      </c>
      <c r="H641" s="35" t="s">
        <v>227</v>
      </c>
      <c r="I641" s="35" t="s">
        <v>206</v>
      </c>
      <c r="J641" s="42">
        <v>38623</v>
      </c>
      <c r="K641" s="42">
        <v>44895</v>
      </c>
      <c r="L641" s="42">
        <v>38990</v>
      </c>
      <c r="M641" s="41">
        <v>2021</v>
      </c>
      <c r="N641" s="40" t="s">
        <v>212</v>
      </c>
      <c r="O641" s="41">
        <v>2006</v>
      </c>
      <c r="P641" s="41"/>
      <c r="Q641" s="41">
        <v>2018</v>
      </c>
      <c r="R641" s="40" t="s">
        <v>4017</v>
      </c>
      <c r="U641" s="35" t="s">
        <v>4017</v>
      </c>
      <c r="W641" s="35" t="s">
        <v>4017</v>
      </c>
    </row>
    <row r="642" spans="1:23" x14ac:dyDescent="0.2">
      <c r="A642" s="35" t="s">
        <v>2786</v>
      </c>
      <c r="B642" s="36">
        <v>65019</v>
      </c>
      <c r="C642" s="37">
        <v>0.28205599999999997</v>
      </c>
      <c r="D642" s="35" t="s">
        <v>2785</v>
      </c>
      <c r="E642" s="35" t="s">
        <v>2784</v>
      </c>
      <c r="F642" s="35" t="s">
        <v>1203</v>
      </c>
      <c r="G642" s="35" t="s">
        <v>271</v>
      </c>
      <c r="H642" s="35" t="s">
        <v>227</v>
      </c>
      <c r="I642" s="35" t="s">
        <v>270</v>
      </c>
      <c r="J642" s="42">
        <v>38412</v>
      </c>
      <c r="K642" s="42">
        <v>45077</v>
      </c>
      <c r="L642" s="42">
        <v>38716</v>
      </c>
      <c r="M642" s="41">
        <v>2020</v>
      </c>
      <c r="N642" s="40" t="s">
        <v>212</v>
      </c>
      <c r="O642" s="41">
        <v>2005</v>
      </c>
      <c r="P642" s="41"/>
      <c r="Q642" s="41">
        <v>2020</v>
      </c>
      <c r="R642" s="40" t="s">
        <v>4017</v>
      </c>
      <c r="U642" s="35" t="s">
        <v>4017</v>
      </c>
      <c r="W642" s="35" t="s">
        <v>4017</v>
      </c>
    </row>
    <row r="643" spans="1:23" x14ac:dyDescent="0.2">
      <c r="A643" s="35" t="s">
        <v>2783</v>
      </c>
      <c r="B643" s="36">
        <v>63649</v>
      </c>
      <c r="C643" s="37">
        <v>1</v>
      </c>
      <c r="D643" s="35" t="s">
        <v>2782</v>
      </c>
      <c r="E643" s="35" t="s">
        <v>2781</v>
      </c>
      <c r="F643" s="35" t="s">
        <v>2449</v>
      </c>
      <c r="G643" s="35" t="s">
        <v>326</v>
      </c>
      <c r="H643" s="35" t="s">
        <v>227</v>
      </c>
      <c r="I643" s="35" t="s">
        <v>399</v>
      </c>
      <c r="J643" s="42">
        <v>40403</v>
      </c>
      <c r="L643" s="42">
        <v>40907</v>
      </c>
      <c r="M643" s="41">
        <v>2026</v>
      </c>
      <c r="N643" s="40" t="s">
        <v>212</v>
      </c>
      <c r="O643" s="41">
        <v>2011</v>
      </c>
      <c r="P643" s="41"/>
      <c r="Q643" s="41">
        <v>2018</v>
      </c>
      <c r="R643" s="40" t="s">
        <v>4017</v>
      </c>
      <c r="U643" s="35" t="s">
        <v>4017</v>
      </c>
      <c r="W643" s="35" t="s">
        <v>4017</v>
      </c>
    </row>
    <row r="644" spans="1:23" x14ac:dyDescent="0.2">
      <c r="A644" s="35" t="s">
        <v>2780</v>
      </c>
      <c r="B644" s="36">
        <v>63352</v>
      </c>
      <c r="C644" s="37">
        <v>1</v>
      </c>
      <c r="D644" s="35" t="s">
        <v>2779</v>
      </c>
      <c r="E644" s="35" t="s">
        <v>2778</v>
      </c>
      <c r="F644" s="35" t="s">
        <v>2035</v>
      </c>
      <c r="G644" s="35" t="s">
        <v>792</v>
      </c>
      <c r="H644" s="35" t="s">
        <v>227</v>
      </c>
      <c r="I644" s="35" t="s">
        <v>161</v>
      </c>
      <c r="J644" s="42">
        <v>39975</v>
      </c>
      <c r="L644" s="42">
        <v>40375</v>
      </c>
      <c r="M644" s="41">
        <v>2024</v>
      </c>
      <c r="N644" s="40" t="s">
        <v>212</v>
      </c>
      <c r="O644" s="41">
        <v>2010</v>
      </c>
      <c r="P644" s="41"/>
      <c r="Q644" s="41">
        <v>2018</v>
      </c>
      <c r="R644" s="40" t="s">
        <v>4017</v>
      </c>
      <c r="U644" s="35" t="s">
        <v>4017</v>
      </c>
      <c r="W644" s="35" t="s">
        <v>4017</v>
      </c>
    </row>
    <row r="645" spans="1:23" x14ac:dyDescent="0.2">
      <c r="A645" s="35" t="s">
        <v>2777</v>
      </c>
      <c r="B645" s="36">
        <v>60765</v>
      </c>
      <c r="C645" s="37">
        <v>0.2162</v>
      </c>
      <c r="D645" s="35" t="s">
        <v>2100</v>
      </c>
      <c r="E645" s="35" t="s">
        <v>2099</v>
      </c>
      <c r="F645" s="35" t="s">
        <v>37</v>
      </c>
      <c r="G645" s="35" t="s">
        <v>396</v>
      </c>
      <c r="H645" s="35" t="s">
        <v>220</v>
      </c>
      <c r="I645" s="35" t="s">
        <v>38</v>
      </c>
      <c r="J645" s="42">
        <v>37419</v>
      </c>
      <c r="L645" s="42">
        <v>39442</v>
      </c>
      <c r="M645" s="41">
        <v>2022</v>
      </c>
      <c r="N645" s="40" t="s">
        <v>4017</v>
      </c>
      <c r="O645" s="41"/>
      <c r="P645" s="41"/>
      <c r="Q645" s="41"/>
      <c r="R645" s="40" t="s">
        <v>4017</v>
      </c>
      <c r="U645" s="35" t="s">
        <v>4017</v>
      </c>
      <c r="W645" s="35" t="s">
        <v>4017</v>
      </c>
    </row>
    <row r="646" spans="1:23" x14ac:dyDescent="0.2">
      <c r="A646" s="35" t="s">
        <v>2777</v>
      </c>
      <c r="B646" s="36">
        <v>60988</v>
      </c>
      <c r="C646" s="37">
        <v>0.23</v>
      </c>
      <c r="D646" s="35" t="s">
        <v>2216</v>
      </c>
      <c r="E646" s="35" t="s">
        <v>2215</v>
      </c>
      <c r="F646" s="35" t="s">
        <v>1063</v>
      </c>
      <c r="G646" s="35" t="s">
        <v>396</v>
      </c>
      <c r="H646" s="35" t="s">
        <v>220</v>
      </c>
      <c r="I646" s="35" t="s">
        <v>13</v>
      </c>
      <c r="J646" s="42">
        <v>37862</v>
      </c>
      <c r="L646" s="42">
        <v>38406</v>
      </c>
      <c r="M646" s="41">
        <v>2019</v>
      </c>
      <c r="N646" s="40" t="s">
        <v>4017</v>
      </c>
      <c r="O646" s="41"/>
      <c r="P646" s="41"/>
      <c r="Q646" s="41"/>
      <c r="R646" s="40" t="s">
        <v>4017</v>
      </c>
      <c r="U646" s="35" t="s">
        <v>4017</v>
      </c>
      <c r="W646" s="35" t="s">
        <v>4017</v>
      </c>
    </row>
    <row r="647" spans="1:23" x14ac:dyDescent="0.2">
      <c r="A647" s="35" t="s">
        <v>2777</v>
      </c>
      <c r="B647" s="36">
        <v>60396</v>
      </c>
      <c r="C647" s="37">
        <v>0.5</v>
      </c>
      <c r="D647" s="35" t="s">
        <v>2776</v>
      </c>
      <c r="E647" s="35" t="s">
        <v>2775</v>
      </c>
      <c r="F647" s="35" t="s">
        <v>751</v>
      </c>
      <c r="G647" s="35" t="s">
        <v>396</v>
      </c>
      <c r="H647" s="35" t="s">
        <v>220</v>
      </c>
      <c r="I647" s="35" t="s">
        <v>750</v>
      </c>
      <c r="J647" s="42">
        <v>36929</v>
      </c>
      <c r="L647" s="42">
        <v>37271</v>
      </c>
      <c r="M647" s="41">
        <v>2018</v>
      </c>
      <c r="N647" s="40" t="s">
        <v>212</v>
      </c>
      <c r="O647" s="41">
        <v>2002</v>
      </c>
      <c r="P647" s="41"/>
      <c r="Q647" s="41">
        <v>2020</v>
      </c>
      <c r="R647" s="40" t="s">
        <v>4017</v>
      </c>
      <c r="U647" s="35" t="s">
        <v>4017</v>
      </c>
      <c r="W647" s="35" t="s">
        <v>4017</v>
      </c>
    </row>
    <row r="648" spans="1:23" x14ac:dyDescent="0.2">
      <c r="A648" s="35" t="s">
        <v>2774</v>
      </c>
      <c r="B648" s="36">
        <v>64938</v>
      </c>
      <c r="C648" s="37">
        <v>1</v>
      </c>
      <c r="D648" s="35" t="s">
        <v>2773</v>
      </c>
      <c r="E648" s="35" t="s">
        <v>2772</v>
      </c>
      <c r="F648" s="35" t="s">
        <v>2449</v>
      </c>
      <c r="G648" s="35" t="s">
        <v>326</v>
      </c>
      <c r="H648" s="35" t="s">
        <v>227</v>
      </c>
      <c r="I648" s="35" t="s">
        <v>399</v>
      </c>
      <c r="J648" s="42">
        <v>40814</v>
      </c>
      <c r="L648" s="42">
        <v>41264</v>
      </c>
      <c r="M648" s="41">
        <v>2027</v>
      </c>
      <c r="N648" s="40" t="s">
        <v>4017</v>
      </c>
      <c r="O648" s="41"/>
      <c r="P648" s="41"/>
      <c r="Q648" s="41"/>
      <c r="R648" s="40" t="s">
        <v>4017</v>
      </c>
      <c r="U648" s="35" t="s">
        <v>4017</v>
      </c>
      <c r="W648" s="35" t="s">
        <v>4017</v>
      </c>
    </row>
    <row r="649" spans="1:23" x14ac:dyDescent="0.2">
      <c r="A649" s="35" t="s">
        <v>2771</v>
      </c>
      <c r="B649" s="36">
        <v>65287</v>
      </c>
      <c r="C649" s="37">
        <v>1</v>
      </c>
      <c r="D649" s="35" t="s">
        <v>2770</v>
      </c>
      <c r="E649" s="35" t="s">
        <v>2769</v>
      </c>
      <c r="F649" s="35" t="s">
        <v>1772</v>
      </c>
      <c r="G649" s="35" t="s">
        <v>281</v>
      </c>
      <c r="H649" s="35" t="s">
        <v>227</v>
      </c>
      <c r="I649" s="35" t="s">
        <v>1491</v>
      </c>
      <c r="J649" s="42">
        <v>40814</v>
      </c>
      <c r="L649" s="42">
        <v>41260</v>
      </c>
      <c r="M649" s="41">
        <v>2027</v>
      </c>
      <c r="N649" s="40" t="s">
        <v>212</v>
      </c>
      <c r="O649" s="41">
        <v>2012</v>
      </c>
      <c r="P649" s="41"/>
      <c r="Q649" s="41">
        <v>2021</v>
      </c>
      <c r="R649" s="40" t="s">
        <v>4017</v>
      </c>
      <c r="U649" s="35" t="s">
        <v>4017</v>
      </c>
      <c r="W649" s="35" t="s">
        <v>4017</v>
      </c>
    </row>
    <row r="650" spans="1:23" x14ac:dyDescent="0.2">
      <c r="A650" s="35" t="s">
        <v>2756</v>
      </c>
      <c r="B650" s="36">
        <v>63320</v>
      </c>
      <c r="C650" s="37">
        <v>1</v>
      </c>
      <c r="D650" s="35" t="s">
        <v>2768</v>
      </c>
      <c r="E650" s="35" t="s">
        <v>2767</v>
      </c>
      <c r="F650" s="35" t="s">
        <v>710</v>
      </c>
      <c r="G650" s="35" t="s">
        <v>215</v>
      </c>
      <c r="H650" s="35" t="s">
        <v>214</v>
      </c>
      <c r="I650" s="35" t="s">
        <v>133</v>
      </c>
      <c r="J650" s="42">
        <v>39805</v>
      </c>
      <c r="L650" s="42">
        <v>40318</v>
      </c>
      <c r="M650" s="41">
        <v>2024</v>
      </c>
      <c r="N650" s="40" t="s">
        <v>4017</v>
      </c>
      <c r="O650" s="41"/>
      <c r="P650" s="41"/>
      <c r="Q650" s="41"/>
      <c r="R650" s="40" t="s">
        <v>4017</v>
      </c>
      <c r="U650" s="35" t="s">
        <v>4017</v>
      </c>
      <c r="W650" s="35" t="s">
        <v>4017</v>
      </c>
    </row>
    <row r="651" spans="1:23" x14ac:dyDescent="0.2">
      <c r="A651" s="35" t="s">
        <v>2756</v>
      </c>
      <c r="B651" s="36">
        <v>62792</v>
      </c>
      <c r="C651" s="37">
        <v>1</v>
      </c>
      <c r="D651" s="35" t="s">
        <v>2766</v>
      </c>
      <c r="E651" s="35" t="s">
        <v>2765</v>
      </c>
      <c r="F651" s="35" t="s">
        <v>508</v>
      </c>
      <c r="G651" s="35" t="s">
        <v>262</v>
      </c>
      <c r="H651" s="35" t="s">
        <v>227</v>
      </c>
      <c r="I651" s="35" t="s">
        <v>407</v>
      </c>
      <c r="J651" s="42">
        <v>39029</v>
      </c>
      <c r="L651" s="42">
        <v>39813</v>
      </c>
      <c r="M651" s="41">
        <v>2023</v>
      </c>
      <c r="N651" s="40" t="s">
        <v>212</v>
      </c>
      <c r="O651" s="41">
        <v>2008</v>
      </c>
      <c r="P651" s="41"/>
      <c r="Q651" s="41">
        <v>2018</v>
      </c>
      <c r="R651" s="40" t="s">
        <v>4017</v>
      </c>
      <c r="U651" s="35" t="s">
        <v>4017</v>
      </c>
      <c r="W651" s="35" t="s">
        <v>4017</v>
      </c>
    </row>
    <row r="652" spans="1:23" x14ac:dyDescent="0.2">
      <c r="A652" s="35" t="s">
        <v>2756</v>
      </c>
      <c r="B652" s="36">
        <v>62793</v>
      </c>
      <c r="C652" s="37">
        <v>1</v>
      </c>
      <c r="D652" s="35" t="s">
        <v>2764</v>
      </c>
      <c r="E652" s="35" t="s">
        <v>2763</v>
      </c>
      <c r="F652" s="35" t="s">
        <v>508</v>
      </c>
      <c r="G652" s="35" t="s">
        <v>262</v>
      </c>
      <c r="H652" s="35" t="s">
        <v>227</v>
      </c>
      <c r="I652" s="35" t="s">
        <v>407</v>
      </c>
      <c r="J652" s="42">
        <v>39029</v>
      </c>
      <c r="L652" s="42">
        <v>39813</v>
      </c>
      <c r="M652" s="41">
        <v>2023</v>
      </c>
      <c r="N652" s="40" t="s">
        <v>212</v>
      </c>
      <c r="O652" s="41">
        <v>2008</v>
      </c>
      <c r="P652" s="41"/>
      <c r="Q652" s="41">
        <v>2018</v>
      </c>
      <c r="R652" s="40" t="s">
        <v>4017</v>
      </c>
      <c r="U652" s="35" t="s">
        <v>4017</v>
      </c>
      <c r="W652" s="35" t="s">
        <v>4017</v>
      </c>
    </row>
    <row r="653" spans="1:23" x14ac:dyDescent="0.2">
      <c r="A653" s="35" t="s">
        <v>2756</v>
      </c>
      <c r="B653" s="36">
        <v>64776</v>
      </c>
      <c r="C653" s="37">
        <v>1</v>
      </c>
      <c r="D653" s="35" t="s">
        <v>2762</v>
      </c>
      <c r="E653" s="35" t="s">
        <v>2761</v>
      </c>
      <c r="F653" s="35" t="s">
        <v>660</v>
      </c>
      <c r="G653" s="35" t="s">
        <v>455</v>
      </c>
      <c r="H653" s="35" t="s">
        <v>214</v>
      </c>
      <c r="I653" s="35" t="s">
        <v>91</v>
      </c>
      <c r="J653" s="42">
        <v>40473</v>
      </c>
      <c r="L653" s="42">
        <v>40836</v>
      </c>
      <c r="M653" s="41">
        <v>2026</v>
      </c>
      <c r="N653" s="40" t="s">
        <v>212</v>
      </c>
      <c r="O653" s="41">
        <v>2011</v>
      </c>
      <c r="P653" s="41"/>
      <c r="Q653" s="41">
        <v>2021</v>
      </c>
      <c r="R653" s="40" t="s">
        <v>4017</v>
      </c>
      <c r="U653" s="35" t="s">
        <v>4017</v>
      </c>
      <c r="W653" s="35" t="s">
        <v>4017</v>
      </c>
    </row>
    <row r="654" spans="1:23" x14ac:dyDescent="0.2">
      <c r="A654" s="35" t="s">
        <v>2756</v>
      </c>
      <c r="B654" s="36">
        <v>65176</v>
      </c>
      <c r="C654" s="37">
        <v>1</v>
      </c>
      <c r="D654" s="35" t="s">
        <v>2760</v>
      </c>
      <c r="E654" s="35" t="s">
        <v>2759</v>
      </c>
      <c r="F654" s="35" t="s">
        <v>1607</v>
      </c>
      <c r="G654" s="35" t="s">
        <v>286</v>
      </c>
      <c r="H654" s="35" t="s">
        <v>227</v>
      </c>
      <c r="I654" s="35" t="s">
        <v>261</v>
      </c>
      <c r="J654" s="42">
        <v>40533</v>
      </c>
      <c r="L654" s="42">
        <v>40909</v>
      </c>
      <c r="M654" s="41">
        <v>2026</v>
      </c>
      <c r="N654" s="40" t="s">
        <v>212</v>
      </c>
      <c r="O654" s="41">
        <v>2012</v>
      </c>
      <c r="P654" s="41"/>
      <c r="Q654" s="41">
        <v>2020</v>
      </c>
      <c r="R654" s="40" t="s">
        <v>4017</v>
      </c>
      <c r="U654" s="35" t="s">
        <v>4017</v>
      </c>
      <c r="W654" s="35" t="s">
        <v>4017</v>
      </c>
    </row>
    <row r="655" spans="1:23" x14ac:dyDescent="0.2">
      <c r="A655" s="35" t="s">
        <v>2756</v>
      </c>
      <c r="B655" s="36">
        <v>63759</v>
      </c>
      <c r="C655" s="37">
        <v>1</v>
      </c>
      <c r="D655" s="35" t="s">
        <v>2758</v>
      </c>
      <c r="E655" s="35" t="s">
        <v>2757</v>
      </c>
      <c r="F655" s="35" t="s">
        <v>1607</v>
      </c>
      <c r="G655" s="35" t="s">
        <v>286</v>
      </c>
      <c r="H655" s="35" t="s">
        <v>227</v>
      </c>
      <c r="I655" s="35" t="s">
        <v>261</v>
      </c>
      <c r="J655" s="42">
        <v>40260</v>
      </c>
      <c r="L655" s="42">
        <v>40749</v>
      </c>
      <c r="M655" s="41">
        <v>2025</v>
      </c>
      <c r="N655" s="40" t="s">
        <v>4017</v>
      </c>
      <c r="O655" s="41"/>
      <c r="P655" s="41"/>
      <c r="Q655" s="41"/>
      <c r="R655" s="40" t="s">
        <v>4017</v>
      </c>
      <c r="U655" s="35" t="s">
        <v>4017</v>
      </c>
      <c r="W655" s="35" t="s">
        <v>4017</v>
      </c>
    </row>
    <row r="656" spans="1:23" x14ac:dyDescent="0.2">
      <c r="A656" s="35" t="s">
        <v>2756</v>
      </c>
      <c r="B656" s="36">
        <v>64729</v>
      </c>
      <c r="C656" s="37">
        <v>1</v>
      </c>
      <c r="D656" s="35" t="s">
        <v>2755</v>
      </c>
      <c r="E656" s="35" t="s">
        <v>2754</v>
      </c>
      <c r="F656" s="35" t="s">
        <v>216</v>
      </c>
      <c r="G656" s="35" t="s">
        <v>215</v>
      </c>
      <c r="H656" s="35" t="s">
        <v>214</v>
      </c>
      <c r="I656" s="35" t="s">
        <v>52</v>
      </c>
      <c r="J656" s="42">
        <v>40452</v>
      </c>
      <c r="L656" s="42">
        <v>40928</v>
      </c>
      <c r="M656" s="41">
        <v>2026</v>
      </c>
      <c r="N656" s="40" t="s">
        <v>4017</v>
      </c>
      <c r="O656" s="41"/>
      <c r="P656" s="41"/>
      <c r="Q656" s="41"/>
      <c r="R656" s="40" t="s">
        <v>4017</v>
      </c>
      <c r="U656" s="35" t="s">
        <v>4017</v>
      </c>
      <c r="W656" s="35" t="s">
        <v>4017</v>
      </c>
    </row>
    <row r="657" spans="1:24" x14ac:dyDescent="0.2">
      <c r="A657" s="35" t="s">
        <v>2738</v>
      </c>
      <c r="B657" s="36">
        <v>64728</v>
      </c>
      <c r="C657" s="37">
        <v>1</v>
      </c>
      <c r="D657" s="35" t="s">
        <v>2753</v>
      </c>
      <c r="E657" s="35" t="s">
        <v>2752</v>
      </c>
      <c r="F657" s="35" t="s">
        <v>1063</v>
      </c>
      <c r="G657" s="35" t="s">
        <v>396</v>
      </c>
      <c r="H657" s="35" t="s">
        <v>220</v>
      </c>
      <c r="I657" s="35" t="s">
        <v>13</v>
      </c>
      <c r="J657" s="42">
        <v>41073</v>
      </c>
      <c r="L657" s="42">
        <v>41634</v>
      </c>
      <c r="M657" s="41">
        <v>2028</v>
      </c>
      <c r="N657" s="40" t="s">
        <v>212</v>
      </c>
      <c r="O657" s="41">
        <v>2013</v>
      </c>
      <c r="P657" s="41"/>
      <c r="Q657" s="41">
        <v>2018</v>
      </c>
      <c r="R657" s="40" t="s">
        <v>4017</v>
      </c>
      <c r="U657" s="35" t="s">
        <v>4017</v>
      </c>
      <c r="W657" s="35" t="s">
        <v>4017</v>
      </c>
    </row>
    <row r="658" spans="1:24" x14ac:dyDescent="0.2">
      <c r="A658" s="35" t="s">
        <v>2738</v>
      </c>
      <c r="B658" s="36">
        <v>65109</v>
      </c>
      <c r="C658" s="37">
        <v>1</v>
      </c>
      <c r="D658" s="35" t="s">
        <v>2751</v>
      </c>
      <c r="E658" s="35" t="s">
        <v>2750</v>
      </c>
      <c r="F658" s="35" t="s">
        <v>989</v>
      </c>
      <c r="G658" s="35" t="s">
        <v>380</v>
      </c>
      <c r="H658" s="35" t="s">
        <v>220</v>
      </c>
      <c r="I658" s="35" t="s">
        <v>988</v>
      </c>
      <c r="J658" s="42">
        <v>40905</v>
      </c>
      <c r="L658" s="42">
        <v>41000</v>
      </c>
      <c r="M658" s="41">
        <v>2026</v>
      </c>
      <c r="N658" s="40" t="s">
        <v>212</v>
      </c>
      <c r="O658" s="41">
        <v>2012</v>
      </c>
      <c r="P658" s="41"/>
      <c r="Q658" s="41">
        <v>2021</v>
      </c>
      <c r="R658" s="40" t="s">
        <v>4017</v>
      </c>
      <c r="U658" s="35" t="s">
        <v>4017</v>
      </c>
      <c r="W658" s="35" t="s">
        <v>4017</v>
      </c>
    </row>
    <row r="659" spans="1:24" x14ac:dyDescent="0.2">
      <c r="A659" s="35" t="s">
        <v>2738</v>
      </c>
      <c r="B659" s="36">
        <v>65221</v>
      </c>
      <c r="C659" s="37">
        <v>1</v>
      </c>
      <c r="D659" s="35" t="s">
        <v>2749</v>
      </c>
      <c r="E659" s="35" t="s">
        <v>2748</v>
      </c>
      <c r="F659" s="35" t="s">
        <v>660</v>
      </c>
      <c r="G659" s="35" t="s">
        <v>455</v>
      </c>
      <c r="H659" s="35" t="s">
        <v>214</v>
      </c>
      <c r="I659" s="35" t="s">
        <v>91</v>
      </c>
      <c r="J659" s="42">
        <v>40786</v>
      </c>
      <c r="L659" s="42">
        <v>41117</v>
      </c>
      <c r="M659" s="41">
        <v>2026</v>
      </c>
      <c r="N659" s="40" t="s">
        <v>4017</v>
      </c>
      <c r="O659" s="41"/>
      <c r="P659" s="41"/>
      <c r="Q659" s="41"/>
      <c r="R659" s="40" t="s">
        <v>4017</v>
      </c>
      <c r="U659" s="35" t="s">
        <v>4017</v>
      </c>
      <c r="W659" s="35" t="s">
        <v>4017</v>
      </c>
    </row>
    <row r="660" spans="1:24" x14ac:dyDescent="0.2">
      <c r="A660" s="35" t="s">
        <v>2738</v>
      </c>
      <c r="B660" s="36">
        <v>65203</v>
      </c>
      <c r="C660" s="37">
        <v>1</v>
      </c>
      <c r="D660" s="35" t="s">
        <v>2747</v>
      </c>
      <c r="E660" s="35" t="s">
        <v>2746</v>
      </c>
      <c r="F660" s="35" t="s">
        <v>2745</v>
      </c>
      <c r="G660" s="35" t="s">
        <v>281</v>
      </c>
      <c r="H660" s="35" t="s">
        <v>227</v>
      </c>
      <c r="I660" s="35" t="s">
        <v>4409</v>
      </c>
      <c r="J660" s="42">
        <v>40816</v>
      </c>
      <c r="L660" s="42">
        <v>41173</v>
      </c>
      <c r="M660" s="41">
        <v>2026</v>
      </c>
      <c r="N660" s="40" t="s">
        <v>212</v>
      </c>
      <c r="O660" s="41">
        <v>2012</v>
      </c>
      <c r="P660" s="41"/>
      <c r="Q660" s="41">
        <v>2020</v>
      </c>
      <c r="R660" s="40" t="s">
        <v>4017</v>
      </c>
      <c r="U660" s="35" t="s">
        <v>4017</v>
      </c>
      <c r="W660" s="35" t="s">
        <v>4017</v>
      </c>
    </row>
    <row r="661" spans="1:24" x14ac:dyDescent="0.2">
      <c r="A661" s="35" t="s">
        <v>2738</v>
      </c>
      <c r="B661" s="36">
        <v>66508</v>
      </c>
      <c r="C661" s="37">
        <v>1</v>
      </c>
      <c r="D661" s="35" t="s">
        <v>2744</v>
      </c>
      <c r="E661" s="35" t="s">
        <v>2743</v>
      </c>
      <c r="F661" s="35" t="s">
        <v>1063</v>
      </c>
      <c r="G661" s="35" t="s">
        <v>396</v>
      </c>
      <c r="H661" s="35" t="s">
        <v>220</v>
      </c>
      <c r="I661" s="35" t="s">
        <v>13</v>
      </c>
      <c r="J661" s="42">
        <v>42509</v>
      </c>
      <c r="L661" s="42">
        <v>43465</v>
      </c>
      <c r="M661" s="41">
        <v>2033</v>
      </c>
      <c r="N661" s="40" t="s">
        <v>212</v>
      </c>
      <c r="O661" s="41">
        <v>2018</v>
      </c>
      <c r="P661" s="41"/>
      <c r="Q661" s="41">
        <v>2018</v>
      </c>
      <c r="R661" s="40" t="s">
        <v>4017</v>
      </c>
      <c r="U661" s="35" t="s">
        <v>4017</v>
      </c>
      <c r="W661" s="35" t="s">
        <v>4017</v>
      </c>
    </row>
    <row r="662" spans="1:24" x14ac:dyDescent="0.2">
      <c r="A662" s="35" t="s">
        <v>2738</v>
      </c>
      <c r="B662" s="36">
        <v>65437</v>
      </c>
      <c r="C662" s="37">
        <v>1</v>
      </c>
      <c r="D662" s="35" t="s">
        <v>2742</v>
      </c>
      <c r="E662" s="35" t="s">
        <v>2741</v>
      </c>
      <c r="F662" s="35" t="s">
        <v>1583</v>
      </c>
      <c r="G662" s="35" t="s">
        <v>326</v>
      </c>
      <c r="H662" s="35" t="s">
        <v>227</v>
      </c>
      <c r="I662" s="35" t="s">
        <v>1582</v>
      </c>
      <c r="J662" s="42">
        <v>40940</v>
      </c>
      <c r="L662" s="42">
        <v>41327</v>
      </c>
      <c r="M662" s="41">
        <v>2027</v>
      </c>
      <c r="N662" s="40" t="s">
        <v>212</v>
      </c>
      <c r="O662" s="41">
        <v>2013</v>
      </c>
      <c r="P662" s="41"/>
      <c r="Q662" s="41">
        <v>2018</v>
      </c>
      <c r="R662" s="40" t="s">
        <v>4017</v>
      </c>
      <c r="U662" s="35" t="s">
        <v>4017</v>
      </c>
      <c r="W662" s="35" t="s">
        <v>4017</v>
      </c>
    </row>
    <row r="663" spans="1:24" x14ac:dyDescent="0.2">
      <c r="A663" s="35" t="s">
        <v>2738</v>
      </c>
      <c r="B663" s="36">
        <v>64450</v>
      </c>
      <c r="C663" s="37">
        <v>1</v>
      </c>
      <c r="D663" s="35" t="s">
        <v>2740</v>
      </c>
      <c r="E663" s="35" t="s">
        <v>2739</v>
      </c>
      <c r="F663" s="35" t="s">
        <v>424</v>
      </c>
      <c r="G663" s="35" t="s">
        <v>281</v>
      </c>
      <c r="H663" s="35" t="s">
        <v>227</v>
      </c>
      <c r="I663" s="35" t="s">
        <v>423</v>
      </c>
      <c r="J663" s="42">
        <v>40359</v>
      </c>
      <c r="L663" s="42">
        <v>40617</v>
      </c>
      <c r="M663" s="41">
        <v>2025</v>
      </c>
      <c r="N663" s="40" t="s">
        <v>212</v>
      </c>
      <c r="O663" s="41">
        <v>2011</v>
      </c>
      <c r="P663" s="41"/>
      <c r="Q663" s="41">
        <v>2018</v>
      </c>
      <c r="R663" s="40" t="s">
        <v>4017</v>
      </c>
      <c r="U663" s="35" t="s">
        <v>4017</v>
      </c>
      <c r="W663" s="35" t="s">
        <v>4017</v>
      </c>
    </row>
    <row r="664" spans="1:24" x14ac:dyDescent="0.2">
      <c r="A664" s="35" t="s">
        <v>2738</v>
      </c>
      <c r="B664" s="36">
        <v>65246</v>
      </c>
      <c r="C664" s="37">
        <v>1</v>
      </c>
      <c r="D664" s="35" t="s">
        <v>2737</v>
      </c>
      <c r="E664" s="35" t="s">
        <v>2736</v>
      </c>
      <c r="F664" s="35" t="s">
        <v>2035</v>
      </c>
      <c r="G664" s="35" t="s">
        <v>792</v>
      </c>
      <c r="H664" s="35" t="s">
        <v>227</v>
      </c>
      <c r="I664" s="35" t="s">
        <v>161</v>
      </c>
      <c r="J664" s="42">
        <v>40934</v>
      </c>
      <c r="L664" s="42">
        <v>41288</v>
      </c>
      <c r="M664" s="41">
        <v>2027</v>
      </c>
      <c r="N664" s="40" t="s">
        <v>212</v>
      </c>
      <c r="O664" s="41">
        <v>2013</v>
      </c>
      <c r="P664" s="41"/>
      <c r="Q664" s="41">
        <v>2020</v>
      </c>
      <c r="R664" s="40" t="s">
        <v>4017</v>
      </c>
      <c r="U664" s="35" t="s">
        <v>4017</v>
      </c>
      <c r="W664" s="35" t="s">
        <v>4017</v>
      </c>
    </row>
    <row r="665" spans="1:24" x14ac:dyDescent="0.2">
      <c r="A665" s="35" t="s">
        <v>2727</v>
      </c>
      <c r="B665" s="36">
        <v>65765</v>
      </c>
      <c r="C665" s="37">
        <v>1</v>
      </c>
      <c r="D665" s="35" t="s">
        <v>2735</v>
      </c>
      <c r="E665" s="35" t="s">
        <v>2734</v>
      </c>
      <c r="F665" s="35" t="s">
        <v>229</v>
      </c>
      <c r="G665" s="35" t="s">
        <v>228</v>
      </c>
      <c r="H665" s="35" t="s">
        <v>227</v>
      </c>
      <c r="I665" s="35" t="s">
        <v>226</v>
      </c>
      <c r="J665" s="42">
        <v>41365</v>
      </c>
      <c r="L665" s="42">
        <v>41928</v>
      </c>
      <c r="M665" s="41">
        <v>2029</v>
      </c>
      <c r="N665" s="40" t="s">
        <v>212</v>
      </c>
      <c r="O665" s="41">
        <v>2014</v>
      </c>
      <c r="P665" s="41"/>
      <c r="Q665" s="41">
        <v>2018</v>
      </c>
      <c r="R665" s="40" t="s">
        <v>4017</v>
      </c>
      <c r="U665" s="35" t="s">
        <v>4017</v>
      </c>
      <c r="W665" s="35" t="s">
        <v>4017</v>
      </c>
    </row>
    <row r="666" spans="1:24" x14ac:dyDescent="0.2">
      <c r="A666" s="35" t="s">
        <v>2727</v>
      </c>
      <c r="B666" s="36">
        <v>65522</v>
      </c>
      <c r="C666" s="37">
        <v>1</v>
      </c>
      <c r="D666" s="35" t="s">
        <v>2733</v>
      </c>
      <c r="E666" s="35" t="s">
        <v>2732</v>
      </c>
      <c r="F666" s="35" t="s">
        <v>26</v>
      </c>
      <c r="G666" s="35" t="s">
        <v>239</v>
      </c>
      <c r="H666" s="35" t="s">
        <v>238</v>
      </c>
      <c r="I666" s="35" t="s">
        <v>27</v>
      </c>
      <c r="J666" s="42">
        <v>41060</v>
      </c>
      <c r="L666" s="42">
        <v>41943</v>
      </c>
      <c r="M666" s="41">
        <v>2028</v>
      </c>
      <c r="N666" s="40" t="s">
        <v>212</v>
      </c>
      <c r="O666" s="41">
        <v>2013</v>
      </c>
      <c r="P666" s="41"/>
      <c r="Q666" s="41">
        <v>2020</v>
      </c>
      <c r="R666" s="40" t="s">
        <v>4017</v>
      </c>
      <c r="U666" s="35" t="s">
        <v>4017</v>
      </c>
      <c r="W666" s="35" t="s">
        <v>4017</v>
      </c>
    </row>
    <row r="667" spans="1:24" x14ac:dyDescent="0.2">
      <c r="A667" s="35" t="s">
        <v>2727</v>
      </c>
      <c r="B667" s="36">
        <v>65356</v>
      </c>
      <c r="C667" s="37">
        <v>1</v>
      </c>
      <c r="D667" s="35" t="s">
        <v>2731</v>
      </c>
      <c r="E667" s="35" t="s">
        <v>2730</v>
      </c>
      <c r="F667" s="35" t="s">
        <v>2698</v>
      </c>
      <c r="G667" s="35" t="s">
        <v>1192</v>
      </c>
      <c r="H667" s="35" t="s">
        <v>227</v>
      </c>
      <c r="I667" s="35" t="s">
        <v>248</v>
      </c>
      <c r="J667" s="42">
        <v>40994</v>
      </c>
      <c r="L667" s="42">
        <v>41256</v>
      </c>
      <c r="M667" s="41">
        <v>2027</v>
      </c>
      <c r="N667" s="40" t="s">
        <v>212</v>
      </c>
      <c r="O667" s="41">
        <v>2012</v>
      </c>
      <c r="P667" s="41"/>
      <c r="Q667" s="41">
        <v>2020</v>
      </c>
      <c r="R667" s="40" t="s">
        <v>4017</v>
      </c>
      <c r="U667" s="35" t="s">
        <v>4017</v>
      </c>
      <c r="W667" s="35" t="s">
        <v>4017</v>
      </c>
    </row>
    <row r="668" spans="1:24" x14ac:dyDescent="0.2">
      <c r="A668" s="35" t="s">
        <v>2727</v>
      </c>
      <c r="B668" s="36">
        <v>65558</v>
      </c>
      <c r="C668" s="37">
        <v>1</v>
      </c>
      <c r="D668" s="35" t="s">
        <v>2729</v>
      </c>
      <c r="E668" s="35" t="s">
        <v>2728</v>
      </c>
      <c r="F668" s="35" t="s">
        <v>862</v>
      </c>
      <c r="G668" s="35" t="s">
        <v>380</v>
      </c>
      <c r="H668" s="35" t="s">
        <v>220</v>
      </c>
      <c r="I668" s="35" t="s">
        <v>861</v>
      </c>
      <c r="J668" s="42">
        <v>41493</v>
      </c>
      <c r="L668" s="42">
        <v>42369</v>
      </c>
      <c r="M668" s="41">
        <v>2030</v>
      </c>
      <c r="N668" s="40" t="s">
        <v>212</v>
      </c>
      <c r="O668" s="41">
        <v>2015</v>
      </c>
      <c r="P668" s="41"/>
      <c r="Q668" s="41">
        <v>2020</v>
      </c>
      <c r="R668" s="40" t="s">
        <v>4017</v>
      </c>
      <c r="U668" s="35" t="s">
        <v>4017</v>
      </c>
      <c r="W668" s="35" t="s">
        <v>4017</v>
      </c>
    </row>
    <row r="669" spans="1:24" x14ac:dyDescent="0.2">
      <c r="A669" s="35" t="s">
        <v>2727</v>
      </c>
      <c r="B669" s="36">
        <v>65368</v>
      </c>
      <c r="C669" s="37">
        <v>1</v>
      </c>
      <c r="D669" s="35" t="s">
        <v>2726</v>
      </c>
      <c r="E669" s="35" t="s">
        <v>2725</v>
      </c>
      <c r="F669" s="35" t="s">
        <v>2449</v>
      </c>
      <c r="G669" s="35" t="s">
        <v>326</v>
      </c>
      <c r="H669" s="35" t="s">
        <v>227</v>
      </c>
      <c r="I669" s="35" t="s">
        <v>399</v>
      </c>
      <c r="J669" s="42">
        <v>41142</v>
      </c>
      <c r="L669" s="42">
        <v>41638</v>
      </c>
      <c r="M669" s="41">
        <v>2028</v>
      </c>
      <c r="N669" s="40" t="s">
        <v>212</v>
      </c>
      <c r="O669" s="41">
        <v>2013</v>
      </c>
      <c r="P669" s="41"/>
      <c r="Q669" s="41">
        <v>2020</v>
      </c>
      <c r="R669" s="40" t="s">
        <v>4017</v>
      </c>
      <c r="U669" s="35" t="s">
        <v>4017</v>
      </c>
      <c r="W669" s="35" t="s">
        <v>4017</v>
      </c>
    </row>
    <row r="670" spans="1:24" x14ac:dyDescent="0.2">
      <c r="A670" s="35" t="s">
        <v>2712</v>
      </c>
      <c r="B670" s="36">
        <v>66411</v>
      </c>
      <c r="C670" s="37">
        <v>1</v>
      </c>
      <c r="D670" s="35" t="s">
        <v>2724</v>
      </c>
      <c r="E670" s="35" t="s">
        <v>2723</v>
      </c>
      <c r="F670" s="35" t="s">
        <v>1069</v>
      </c>
      <c r="G670" s="35" t="s">
        <v>376</v>
      </c>
      <c r="H670" s="35" t="s">
        <v>220</v>
      </c>
      <c r="I670" s="35" t="s">
        <v>23</v>
      </c>
      <c r="J670" s="42">
        <v>41820</v>
      </c>
      <c r="L670" s="42">
        <v>42339</v>
      </c>
      <c r="M670" s="41">
        <v>2028</v>
      </c>
      <c r="N670" s="40" t="s">
        <v>212</v>
      </c>
      <c r="O670" s="41">
        <v>2015</v>
      </c>
      <c r="P670" s="41"/>
      <c r="Q670" s="41">
        <v>2018</v>
      </c>
      <c r="R670" s="40" t="s">
        <v>4017</v>
      </c>
      <c r="U670" s="35" t="s">
        <v>4017</v>
      </c>
      <c r="W670" s="35" t="s">
        <v>212</v>
      </c>
      <c r="X670" s="35" t="s">
        <v>4408</v>
      </c>
    </row>
    <row r="671" spans="1:24" x14ac:dyDescent="0.2">
      <c r="A671" s="35" t="s">
        <v>2712</v>
      </c>
      <c r="B671" s="36">
        <v>66580</v>
      </c>
      <c r="C671" s="37">
        <v>1</v>
      </c>
      <c r="D671" s="35" t="s">
        <v>2722</v>
      </c>
      <c r="E671" s="35" t="s">
        <v>2721</v>
      </c>
      <c r="F671" s="35" t="s">
        <v>2616</v>
      </c>
      <c r="G671" s="35" t="s">
        <v>1120</v>
      </c>
      <c r="H671" s="35" t="s">
        <v>238</v>
      </c>
      <c r="I671" s="35" t="s">
        <v>355</v>
      </c>
      <c r="J671" s="42">
        <v>42088</v>
      </c>
      <c r="L671" s="42">
        <v>42536</v>
      </c>
      <c r="M671" s="41">
        <v>2030</v>
      </c>
      <c r="N671" s="40" t="s">
        <v>212</v>
      </c>
      <c r="O671" s="41">
        <v>2016</v>
      </c>
      <c r="P671" s="41"/>
      <c r="Q671" s="41">
        <v>2018</v>
      </c>
      <c r="R671" s="40" t="s">
        <v>4017</v>
      </c>
      <c r="U671" s="35" t="s">
        <v>4017</v>
      </c>
      <c r="W671" s="35" t="s">
        <v>4017</v>
      </c>
    </row>
    <row r="672" spans="1:24" x14ac:dyDescent="0.2">
      <c r="A672" s="35" t="s">
        <v>2712</v>
      </c>
      <c r="B672" s="36">
        <v>66296</v>
      </c>
      <c r="C672" s="37">
        <v>1</v>
      </c>
      <c r="D672" s="35" t="s">
        <v>2720</v>
      </c>
      <c r="E672" s="35" t="s">
        <v>2719</v>
      </c>
      <c r="F672" s="35" t="s">
        <v>2307</v>
      </c>
      <c r="G672" s="35" t="s">
        <v>286</v>
      </c>
      <c r="H672" s="35" t="s">
        <v>227</v>
      </c>
      <c r="I672" s="35" t="s">
        <v>285</v>
      </c>
      <c r="J672" s="42">
        <v>41717</v>
      </c>
      <c r="L672" s="42">
        <v>42277</v>
      </c>
      <c r="M672" s="41">
        <v>2029</v>
      </c>
      <c r="N672" s="40" t="s">
        <v>212</v>
      </c>
      <c r="O672" s="41">
        <v>2015</v>
      </c>
      <c r="P672" s="41"/>
      <c r="Q672" s="41">
        <v>2021</v>
      </c>
      <c r="R672" s="40" t="s">
        <v>4017</v>
      </c>
      <c r="U672" s="35" t="s">
        <v>4017</v>
      </c>
      <c r="W672" s="35" t="s">
        <v>4017</v>
      </c>
    </row>
    <row r="673" spans="1:23" x14ac:dyDescent="0.2">
      <c r="A673" s="35" t="s">
        <v>2712</v>
      </c>
      <c r="B673" s="36">
        <v>66424</v>
      </c>
      <c r="C673" s="37">
        <v>1</v>
      </c>
      <c r="D673" s="35" t="s">
        <v>2718</v>
      </c>
      <c r="E673" s="35" t="s">
        <v>2717</v>
      </c>
      <c r="F673" s="35" t="s">
        <v>2449</v>
      </c>
      <c r="G673" s="35" t="s">
        <v>326</v>
      </c>
      <c r="H673" s="35" t="s">
        <v>227</v>
      </c>
      <c r="I673" s="35" t="s">
        <v>399</v>
      </c>
      <c r="J673" s="42">
        <v>42025</v>
      </c>
      <c r="L673" s="42">
        <v>42367</v>
      </c>
      <c r="M673" s="41">
        <v>2030</v>
      </c>
      <c r="N673" s="40" t="s">
        <v>212</v>
      </c>
      <c r="O673" s="41">
        <v>2015</v>
      </c>
      <c r="P673" s="41"/>
      <c r="Q673" s="41">
        <v>2020</v>
      </c>
      <c r="R673" s="40" t="s">
        <v>4017</v>
      </c>
      <c r="U673" s="35" t="s">
        <v>4017</v>
      </c>
      <c r="W673" s="35" t="s">
        <v>4017</v>
      </c>
    </row>
    <row r="674" spans="1:23" x14ac:dyDescent="0.2">
      <c r="A674" s="35" t="s">
        <v>2712</v>
      </c>
      <c r="B674" s="36">
        <v>65987</v>
      </c>
      <c r="C674" s="37">
        <v>1</v>
      </c>
      <c r="D674" s="35" t="s">
        <v>2716</v>
      </c>
      <c r="E674" s="35" t="s">
        <v>2715</v>
      </c>
      <c r="F674" s="35" t="s">
        <v>51</v>
      </c>
      <c r="G674" s="35" t="s">
        <v>396</v>
      </c>
      <c r="H674" s="35" t="s">
        <v>220</v>
      </c>
      <c r="I674" s="35" t="s">
        <v>52</v>
      </c>
      <c r="J674" s="42">
        <v>41681</v>
      </c>
      <c r="L674" s="42">
        <v>43026</v>
      </c>
      <c r="M674" s="41">
        <v>2031</v>
      </c>
      <c r="N674" s="40" t="s">
        <v>212</v>
      </c>
      <c r="O674" s="41">
        <v>2017</v>
      </c>
      <c r="P674" s="41"/>
      <c r="Q674" s="41">
        <v>2021</v>
      </c>
      <c r="R674" s="40" t="s">
        <v>4017</v>
      </c>
      <c r="U674" s="35" t="s">
        <v>4017</v>
      </c>
      <c r="W674" s="35" t="s">
        <v>4017</v>
      </c>
    </row>
    <row r="675" spans="1:23" x14ac:dyDescent="0.2">
      <c r="A675" s="35" t="s">
        <v>2712</v>
      </c>
      <c r="B675" s="36">
        <v>66704</v>
      </c>
      <c r="C675" s="37">
        <v>1</v>
      </c>
      <c r="D675" s="35" t="s">
        <v>2714</v>
      </c>
      <c r="E675" s="35" t="s">
        <v>2713</v>
      </c>
      <c r="F675" s="35" t="s">
        <v>604</v>
      </c>
      <c r="G675" s="35" t="s">
        <v>294</v>
      </c>
      <c r="H675" s="35" t="s">
        <v>227</v>
      </c>
      <c r="I675" s="35" t="s">
        <v>4072</v>
      </c>
      <c r="J675" s="42">
        <v>42081</v>
      </c>
      <c r="L675" s="42">
        <v>42583</v>
      </c>
      <c r="M675" s="41">
        <v>2030</v>
      </c>
      <c r="N675" s="40" t="s">
        <v>212</v>
      </c>
      <c r="O675" s="41">
        <v>2016</v>
      </c>
      <c r="P675" s="41"/>
      <c r="Q675" s="41">
        <v>2020</v>
      </c>
      <c r="R675" s="40" t="s">
        <v>4017</v>
      </c>
      <c r="U675" s="35" t="s">
        <v>4017</v>
      </c>
      <c r="W675" s="35" t="s">
        <v>4017</v>
      </c>
    </row>
    <row r="676" spans="1:23" x14ac:dyDescent="0.2">
      <c r="A676" s="35" t="s">
        <v>2712</v>
      </c>
      <c r="B676" s="36">
        <v>66288</v>
      </c>
      <c r="C676" s="37">
        <v>1</v>
      </c>
      <c r="D676" s="35" t="s">
        <v>2711</v>
      </c>
      <c r="E676" s="35" t="s">
        <v>2710</v>
      </c>
      <c r="F676" s="35" t="s">
        <v>2709</v>
      </c>
      <c r="G676" s="35" t="s">
        <v>262</v>
      </c>
      <c r="H676" s="35" t="s">
        <v>227</v>
      </c>
      <c r="I676" s="35" t="s">
        <v>434</v>
      </c>
      <c r="J676" s="42">
        <v>41885</v>
      </c>
      <c r="L676" s="42">
        <v>42354</v>
      </c>
      <c r="M676" s="41">
        <v>2029</v>
      </c>
      <c r="N676" s="40" t="s">
        <v>212</v>
      </c>
      <c r="O676" s="41">
        <v>2015</v>
      </c>
      <c r="P676" s="41"/>
      <c r="Q676" s="41">
        <v>2021</v>
      </c>
      <c r="R676" s="40" t="s">
        <v>4017</v>
      </c>
      <c r="U676" s="35" t="s">
        <v>4017</v>
      </c>
      <c r="W676" s="35" t="s">
        <v>4017</v>
      </c>
    </row>
    <row r="677" spans="1:23" x14ac:dyDescent="0.2">
      <c r="A677" s="35" t="s">
        <v>2693</v>
      </c>
      <c r="B677" s="36">
        <v>67117</v>
      </c>
      <c r="C677" s="37">
        <v>1</v>
      </c>
      <c r="D677" s="35" t="s">
        <v>2708</v>
      </c>
      <c r="E677" s="35" t="s">
        <v>2707</v>
      </c>
      <c r="F677" s="35" t="s">
        <v>2706</v>
      </c>
      <c r="G677" s="35" t="s">
        <v>461</v>
      </c>
      <c r="H677" s="35" t="s">
        <v>214</v>
      </c>
      <c r="I677" s="35" t="s">
        <v>133</v>
      </c>
      <c r="J677" s="42">
        <v>42354</v>
      </c>
      <c r="L677" s="42">
        <v>42716</v>
      </c>
      <c r="M677" s="41">
        <v>2031</v>
      </c>
      <c r="N677" s="40" t="s">
        <v>212</v>
      </c>
      <c r="O677" s="41">
        <v>2016</v>
      </c>
      <c r="P677" s="41"/>
      <c r="Q677" s="41">
        <v>2021</v>
      </c>
      <c r="R677" s="40" t="s">
        <v>4017</v>
      </c>
      <c r="U677" s="35" t="s">
        <v>4017</v>
      </c>
      <c r="W677" s="35" t="s">
        <v>4017</v>
      </c>
    </row>
    <row r="678" spans="1:23" x14ac:dyDescent="0.2">
      <c r="A678" s="35" t="s">
        <v>2693</v>
      </c>
      <c r="B678" s="36">
        <v>67258</v>
      </c>
      <c r="C678" s="37">
        <v>1</v>
      </c>
      <c r="D678" s="35" t="s">
        <v>2705</v>
      </c>
      <c r="E678" s="35" t="s">
        <v>2704</v>
      </c>
      <c r="F678" s="35" t="s">
        <v>2703</v>
      </c>
      <c r="G678" s="35" t="s">
        <v>286</v>
      </c>
      <c r="H678" s="35" t="s">
        <v>227</v>
      </c>
      <c r="I678" s="35" t="s">
        <v>298</v>
      </c>
      <c r="J678" s="42">
        <v>42492</v>
      </c>
      <c r="L678" s="42">
        <v>42913</v>
      </c>
      <c r="M678" s="41">
        <v>2030</v>
      </c>
      <c r="N678" s="40" t="s">
        <v>212</v>
      </c>
      <c r="O678" s="41">
        <v>2016</v>
      </c>
      <c r="P678" s="41"/>
      <c r="Q678" s="41">
        <v>2018</v>
      </c>
      <c r="R678" s="40" t="s">
        <v>4017</v>
      </c>
      <c r="U678" s="35" t="s">
        <v>4017</v>
      </c>
      <c r="W678" s="35" t="s">
        <v>4017</v>
      </c>
    </row>
    <row r="679" spans="1:23" x14ac:dyDescent="0.2">
      <c r="A679" s="35" t="s">
        <v>2693</v>
      </c>
      <c r="B679" s="36">
        <v>66645</v>
      </c>
      <c r="C679" s="37">
        <v>1</v>
      </c>
      <c r="D679" s="35" t="s">
        <v>2702</v>
      </c>
      <c r="E679" s="35" t="s">
        <v>2701</v>
      </c>
      <c r="F679" s="35" t="s">
        <v>2698</v>
      </c>
      <c r="G679" s="35" t="s">
        <v>1192</v>
      </c>
      <c r="H679" s="35" t="s">
        <v>227</v>
      </c>
      <c r="I679" s="35" t="s">
        <v>248</v>
      </c>
      <c r="J679" s="42">
        <v>42339</v>
      </c>
      <c r="L679" s="42">
        <v>42552</v>
      </c>
      <c r="M679" s="41">
        <v>2030</v>
      </c>
      <c r="N679" s="40" t="s">
        <v>212</v>
      </c>
      <c r="O679" s="41">
        <v>2016</v>
      </c>
      <c r="P679" s="41"/>
      <c r="Q679" s="41">
        <v>2018</v>
      </c>
      <c r="R679" s="40" t="s">
        <v>4017</v>
      </c>
      <c r="U679" s="35" t="s">
        <v>4017</v>
      </c>
      <c r="W679" s="35" t="s">
        <v>4017</v>
      </c>
    </row>
    <row r="680" spans="1:23" x14ac:dyDescent="0.2">
      <c r="A680" s="35" t="s">
        <v>2693</v>
      </c>
      <c r="B680" s="36">
        <v>66646</v>
      </c>
      <c r="C680" s="37">
        <v>1</v>
      </c>
      <c r="D680" s="35" t="s">
        <v>2700</v>
      </c>
      <c r="E680" s="35" t="s">
        <v>2699</v>
      </c>
      <c r="F680" s="35" t="s">
        <v>2698</v>
      </c>
      <c r="G680" s="35" t="s">
        <v>1192</v>
      </c>
      <c r="H680" s="35" t="s">
        <v>227</v>
      </c>
      <c r="I680" s="35" t="s">
        <v>248</v>
      </c>
      <c r="J680" s="42">
        <v>42368</v>
      </c>
      <c r="L680" s="42">
        <v>42675</v>
      </c>
      <c r="M680" s="41">
        <v>2031</v>
      </c>
      <c r="N680" s="40" t="s">
        <v>212</v>
      </c>
      <c r="O680" s="41">
        <v>2016</v>
      </c>
      <c r="P680" s="41"/>
      <c r="Q680" s="41">
        <v>2018</v>
      </c>
      <c r="R680" s="40" t="s">
        <v>4017</v>
      </c>
      <c r="U680" s="35" t="s">
        <v>4017</v>
      </c>
      <c r="W680" s="35" t="s">
        <v>4017</v>
      </c>
    </row>
    <row r="681" spans="1:23" x14ac:dyDescent="0.2">
      <c r="A681" s="35" t="s">
        <v>2693</v>
      </c>
      <c r="B681" s="36">
        <v>66722</v>
      </c>
      <c r="C681" s="37">
        <v>1</v>
      </c>
      <c r="D681" s="35" t="s">
        <v>2697</v>
      </c>
      <c r="E681" s="35" t="s">
        <v>2696</v>
      </c>
      <c r="F681" s="35" t="s">
        <v>2392</v>
      </c>
      <c r="G681" s="35" t="s">
        <v>281</v>
      </c>
      <c r="H681" s="35" t="s">
        <v>227</v>
      </c>
      <c r="I681" s="35" t="s">
        <v>600</v>
      </c>
      <c r="J681" s="42">
        <v>42170</v>
      </c>
      <c r="L681" s="42">
        <v>42606</v>
      </c>
      <c r="M681" s="41">
        <v>2030</v>
      </c>
      <c r="N681" s="40" t="s">
        <v>212</v>
      </c>
      <c r="O681" s="41">
        <v>2016</v>
      </c>
      <c r="P681" s="41"/>
      <c r="Q681" s="41">
        <v>2020</v>
      </c>
      <c r="R681" s="40" t="s">
        <v>4017</v>
      </c>
      <c r="U681" s="35" t="s">
        <v>4017</v>
      </c>
      <c r="W681" s="35" t="s">
        <v>4017</v>
      </c>
    </row>
    <row r="682" spans="1:23" x14ac:dyDescent="0.2">
      <c r="A682" s="35" t="s">
        <v>2693</v>
      </c>
      <c r="B682" s="36">
        <v>66584</v>
      </c>
      <c r="C682" s="37">
        <v>1</v>
      </c>
      <c r="D682" s="35" t="s">
        <v>2695</v>
      </c>
      <c r="E682" s="35" t="s">
        <v>2694</v>
      </c>
      <c r="F682" s="35" t="s">
        <v>1293</v>
      </c>
      <c r="G682" s="35" t="s">
        <v>215</v>
      </c>
      <c r="H682" s="35" t="s">
        <v>214</v>
      </c>
      <c r="I682" s="35" t="s">
        <v>691</v>
      </c>
      <c r="J682" s="42">
        <v>42408</v>
      </c>
      <c r="L682" s="42">
        <v>42881</v>
      </c>
      <c r="M682" s="41">
        <v>2031</v>
      </c>
      <c r="N682" s="40" t="s">
        <v>212</v>
      </c>
      <c r="O682" s="41">
        <v>2017</v>
      </c>
      <c r="P682" s="41"/>
      <c r="Q682" s="41">
        <v>2018</v>
      </c>
      <c r="R682" s="40" t="s">
        <v>4017</v>
      </c>
      <c r="U682" s="35" t="s">
        <v>4017</v>
      </c>
      <c r="W682" s="35" t="s">
        <v>4017</v>
      </c>
    </row>
    <row r="683" spans="1:23" x14ac:dyDescent="0.2">
      <c r="A683" s="35" t="s">
        <v>2693</v>
      </c>
      <c r="B683" s="36">
        <v>66672</v>
      </c>
      <c r="C683" s="37">
        <v>1</v>
      </c>
      <c r="D683" s="35" t="s">
        <v>2692</v>
      </c>
      <c r="E683" s="35" t="s">
        <v>2691</v>
      </c>
      <c r="F683" s="35" t="s">
        <v>1607</v>
      </c>
      <c r="G683" s="35" t="s">
        <v>286</v>
      </c>
      <c r="H683" s="35" t="s">
        <v>227</v>
      </c>
      <c r="I683" s="35" t="s">
        <v>261</v>
      </c>
      <c r="J683" s="42">
        <v>42095</v>
      </c>
      <c r="L683" s="42">
        <v>42489</v>
      </c>
      <c r="M683" s="41">
        <v>2031</v>
      </c>
      <c r="N683" s="40" t="s">
        <v>212</v>
      </c>
      <c r="O683" s="41">
        <v>2015</v>
      </c>
      <c r="P683" s="41"/>
      <c r="Q683" s="41">
        <v>2018</v>
      </c>
      <c r="R683" s="40" t="s">
        <v>4017</v>
      </c>
      <c r="U683" s="35" t="s">
        <v>4017</v>
      </c>
      <c r="W683" s="35" t="s">
        <v>4017</v>
      </c>
    </row>
    <row r="684" spans="1:23" x14ac:dyDescent="0.2">
      <c r="A684" s="35" t="s">
        <v>2681</v>
      </c>
      <c r="B684" s="36">
        <v>78648</v>
      </c>
      <c r="C684" s="37">
        <v>1</v>
      </c>
      <c r="D684" s="35" t="s">
        <v>2690</v>
      </c>
      <c r="E684" s="35" t="s">
        <v>2689</v>
      </c>
      <c r="F684" s="35" t="s">
        <v>2307</v>
      </c>
      <c r="G684" s="35" t="s">
        <v>286</v>
      </c>
      <c r="H684" s="35" t="s">
        <v>227</v>
      </c>
      <c r="I684" s="35" t="s">
        <v>285</v>
      </c>
      <c r="J684" s="42">
        <v>43439</v>
      </c>
      <c r="L684" s="42">
        <v>44067</v>
      </c>
      <c r="M684" s="41">
        <v>2034</v>
      </c>
      <c r="N684" s="40" t="s">
        <v>212</v>
      </c>
      <c r="O684" s="41">
        <v>2020</v>
      </c>
      <c r="P684" s="41"/>
      <c r="Q684" s="41">
        <v>2020</v>
      </c>
      <c r="R684" s="40" t="s">
        <v>4017</v>
      </c>
      <c r="U684" s="35" t="s">
        <v>4017</v>
      </c>
      <c r="W684" s="35" t="s">
        <v>4017</v>
      </c>
    </row>
    <row r="685" spans="1:23" x14ac:dyDescent="0.2">
      <c r="A685" s="35" t="s">
        <v>2681</v>
      </c>
      <c r="B685" s="36">
        <v>67654</v>
      </c>
      <c r="C685" s="37">
        <v>1</v>
      </c>
      <c r="D685" s="35" t="s">
        <v>2688</v>
      </c>
      <c r="E685" s="35" t="s">
        <v>2687</v>
      </c>
      <c r="F685" s="35" t="s">
        <v>2307</v>
      </c>
      <c r="G685" s="35" t="s">
        <v>286</v>
      </c>
      <c r="H685" s="35" t="s">
        <v>227</v>
      </c>
      <c r="I685" s="35" t="s">
        <v>285</v>
      </c>
      <c r="J685" s="42">
        <v>42704</v>
      </c>
      <c r="L685" s="42">
        <v>43391</v>
      </c>
      <c r="M685" s="41">
        <v>2032</v>
      </c>
      <c r="N685" s="40" t="s">
        <v>212</v>
      </c>
      <c r="O685" s="41">
        <v>2018</v>
      </c>
      <c r="P685" s="41"/>
      <c r="Q685" s="41">
        <v>2018</v>
      </c>
      <c r="R685" s="40" t="s">
        <v>4017</v>
      </c>
      <c r="U685" s="35" t="s">
        <v>4017</v>
      </c>
      <c r="W685" s="35" t="s">
        <v>4017</v>
      </c>
    </row>
    <row r="686" spans="1:23" x14ac:dyDescent="0.2">
      <c r="A686" s="35" t="s">
        <v>2681</v>
      </c>
      <c r="B686" s="36">
        <v>78227</v>
      </c>
      <c r="C686" s="37">
        <v>1</v>
      </c>
      <c r="D686" s="35" t="s">
        <v>2686</v>
      </c>
      <c r="E686" s="35" t="s">
        <v>2685</v>
      </c>
      <c r="F686" s="35" t="s">
        <v>2684</v>
      </c>
      <c r="G686" s="35" t="s">
        <v>233</v>
      </c>
      <c r="H686" s="35" t="s">
        <v>220</v>
      </c>
      <c r="I686" s="35" t="s">
        <v>390</v>
      </c>
      <c r="J686" s="42">
        <v>43409</v>
      </c>
      <c r="L686" s="42">
        <v>43888</v>
      </c>
      <c r="M686" s="41">
        <v>2033</v>
      </c>
      <c r="N686" s="40" t="s">
        <v>212</v>
      </c>
      <c r="O686" s="41">
        <v>2019</v>
      </c>
      <c r="P686" s="41"/>
      <c r="Q686" s="41">
        <v>2019</v>
      </c>
      <c r="R686" s="40" t="s">
        <v>4017</v>
      </c>
      <c r="U686" s="35" t="s">
        <v>4017</v>
      </c>
      <c r="W686" s="35" t="s">
        <v>4017</v>
      </c>
    </row>
    <row r="687" spans="1:23" x14ac:dyDescent="0.2">
      <c r="A687" s="35" t="s">
        <v>2681</v>
      </c>
      <c r="B687" s="36">
        <v>67532</v>
      </c>
      <c r="C687" s="37">
        <v>1</v>
      </c>
      <c r="D687" s="35" t="s">
        <v>2683</v>
      </c>
      <c r="E687" s="35" t="s">
        <v>2682</v>
      </c>
      <c r="F687" s="35" t="s">
        <v>160</v>
      </c>
      <c r="G687" s="35" t="s">
        <v>215</v>
      </c>
      <c r="H687" s="35" t="s">
        <v>214</v>
      </c>
      <c r="I687" s="35" t="s">
        <v>161</v>
      </c>
      <c r="J687" s="42">
        <v>43412</v>
      </c>
      <c r="L687" s="42">
        <v>43830</v>
      </c>
      <c r="M687" s="41">
        <v>2034</v>
      </c>
      <c r="N687" s="40" t="s">
        <v>212</v>
      </c>
      <c r="O687" s="41">
        <v>2019</v>
      </c>
      <c r="P687" s="41"/>
      <c r="Q687" s="41">
        <v>2019</v>
      </c>
      <c r="R687" s="40" t="s">
        <v>4017</v>
      </c>
      <c r="U687" s="35" t="s">
        <v>4017</v>
      </c>
      <c r="W687" s="35" t="s">
        <v>4017</v>
      </c>
    </row>
    <row r="688" spans="1:23" x14ac:dyDescent="0.2">
      <c r="A688" s="35" t="s">
        <v>2681</v>
      </c>
      <c r="B688" s="36">
        <v>66970</v>
      </c>
      <c r="C688" s="37">
        <v>1</v>
      </c>
      <c r="D688" s="35" t="s">
        <v>2680</v>
      </c>
      <c r="E688" s="35" t="s">
        <v>2679</v>
      </c>
      <c r="F688" s="35" t="s">
        <v>2035</v>
      </c>
      <c r="G688" s="35" t="s">
        <v>792</v>
      </c>
      <c r="H688" s="35" t="s">
        <v>227</v>
      </c>
      <c r="I688" s="35" t="s">
        <v>161</v>
      </c>
      <c r="J688" s="42">
        <v>42502</v>
      </c>
      <c r="L688" s="42">
        <v>42992</v>
      </c>
      <c r="M688" s="41">
        <v>2031</v>
      </c>
      <c r="N688" s="40" t="s">
        <v>212</v>
      </c>
      <c r="O688" s="41">
        <v>2017</v>
      </c>
      <c r="P688" s="41"/>
      <c r="Q688" s="41">
        <v>2020</v>
      </c>
      <c r="R688" s="40" t="s">
        <v>4017</v>
      </c>
      <c r="U688" s="35" t="s">
        <v>4017</v>
      </c>
      <c r="W688" s="35" t="s">
        <v>4017</v>
      </c>
    </row>
    <row r="689" spans="1:24" x14ac:dyDescent="0.2">
      <c r="A689" s="35" t="s">
        <v>2660</v>
      </c>
      <c r="B689" s="36">
        <v>78912</v>
      </c>
      <c r="C689" s="37">
        <v>1</v>
      </c>
      <c r="D689" s="35" t="s">
        <v>2678</v>
      </c>
      <c r="E689" s="35" t="s">
        <v>2677</v>
      </c>
      <c r="F689" s="35" t="s">
        <v>420</v>
      </c>
      <c r="G689" s="35" t="s">
        <v>294</v>
      </c>
      <c r="H689" s="35" t="s">
        <v>227</v>
      </c>
      <c r="I689" s="35" t="s">
        <v>206</v>
      </c>
      <c r="J689" s="42">
        <v>43903</v>
      </c>
      <c r="L689" s="42">
        <v>44838</v>
      </c>
      <c r="M689" s="41">
        <v>2036</v>
      </c>
      <c r="N689" s="40" t="s">
        <v>212</v>
      </c>
      <c r="O689" s="41">
        <v>2022</v>
      </c>
      <c r="P689" s="41">
        <v>2022</v>
      </c>
      <c r="Q689" s="41">
        <v>2022</v>
      </c>
      <c r="R689" s="40" t="s">
        <v>4017</v>
      </c>
      <c r="U689" s="35" t="s">
        <v>212</v>
      </c>
      <c r="V689" s="35" t="s">
        <v>4407</v>
      </c>
      <c r="W689" s="35" t="s">
        <v>212</v>
      </c>
      <c r="X689" s="35" t="s">
        <v>4407</v>
      </c>
    </row>
    <row r="690" spans="1:24" x14ac:dyDescent="0.2">
      <c r="A690" s="35" t="s">
        <v>2660</v>
      </c>
      <c r="B690" s="36">
        <v>78199</v>
      </c>
      <c r="C690" s="37">
        <v>1</v>
      </c>
      <c r="D690" s="35" t="s">
        <v>2676</v>
      </c>
      <c r="E690" s="35" t="s">
        <v>2675</v>
      </c>
      <c r="F690" s="35" t="s">
        <v>2674</v>
      </c>
      <c r="G690" s="35" t="s">
        <v>271</v>
      </c>
      <c r="H690" s="35" t="s">
        <v>227</v>
      </c>
      <c r="I690" s="35" t="s">
        <v>375</v>
      </c>
      <c r="J690" s="42">
        <v>43444</v>
      </c>
      <c r="L690" s="42">
        <v>44091</v>
      </c>
      <c r="M690" s="41">
        <v>2035</v>
      </c>
      <c r="N690" s="40" t="s">
        <v>212</v>
      </c>
      <c r="O690" s="41">
        <v>2020</v>
      </c>
      <c r="P690" s="41"/>
      <c r="Q690" s="41">
        <v>2020</v>
      </c>
      <c r="R690" s="40" t="s">
        <v>4017</v>
      </c>
      <c r="U690" s="35" t="s">
        <v>4017</v>
      </c>
      <c r="W690" s="35" t="s">
        <v>4017</v>
      </c>
    </row>
    <row r="691" spans="1:24" x14ac:dyDescent="0.2">
      <c r="A691" s="35" t="s">
        <v>2660</v>
      </c>
      <c r="B691" s="36">
        <v>78920</v>
      </c>
      <c r="C691" s="37">
        <v>1</v>
      </c>
      <c r="D691" s="35" t="s">
        <v>2673</v>
      </c>
      <c r="E691" s="35" t="s">
        <v>2672</v>
      </c>
      <c r="F691" s="35" t="s">
        <v>2469</v>
      </c>
      <c r="G691" s="35" t="s">
        <v>238</v>
      </c>
      <c r="H691" s="35" t="s">
        <v>220</v>
      </c>
      <c r="I691" s="35" t="s">
        <v>390</v>
      </c>
      <c r="J691" s="42">
        <v>43789</v>
      </c>
      <c r="L691" s="42">
        <v>44403</v>
      </c>
      <c r="M691" s="41">
        <v>2035</v>
      </c>
      <c r="N691" s="40" t="s">
        <v>212</v>
      </c>
      <c r="O691" s="41">
        <v>2021</v>
      </c>
      <c r="P691" s="41"/>
      <c r="Q691" s="41">
        <v>2020</v>
      </c>
      <c r="R691" s="40" t="s">
        <v>212</v>
      </c>
      <c r="U691" s="35" t="s">
        <v>4017</v>
      </c>
      <c r="W691" s="35" t="s">
        <v>4017</v>
      </c>
    </row>
    <row r="692" spans="1:24" x14ac:dyDescent="0.2">
      <c r="A692" s="35" t="s">
        <v>2660</v>
      </c>
      <c r="B692" s="36">
        <v>79145</v>
      </c>
      <c r="C692" s="37">
        <v>1</v>
      </c>
      <c r="D692" s="35" t="s">
        <v>2671</v>
      </c>
      <c r="E692" s="35" t="s">
        <v>2670</v>
      </c>
      <c r="F692" s="35" t="s">
        <v>2667</v>
      </c>
      <c r="G692" s="35" t="s">
        <v>792</v>
      </c>
      <c r="H692" s="35" t="s">
        <v>227</v>
      </c>
      <c r="I692" s="35" t="s">
        <v>161</v>
      </c>
      <c r="J692" s="42">
        <v>43669</v>
      </c>
      <c r="L692" s="42">
        <v>44104</v>
      </c>
      <c r="M692" s="41">
        <v>2034</v>
      </c>
      <c r="N692" s="40" t="s">
        <v>212</v>
      </c>
      <c r="O692" s="41">
        <v>2020</v>
      </c>
      <c r="P692" s="41"/>
      <c r="Q692" s="41">
        <v>2020</v>
      </c>
      <c r="R692" s="40" t="s">
        <v>212</v>
      </c>
      <c r="U692" s="35" t="s">
        <v>4017</v>
      </c>
      <c r="W692" s="35" t="s">
        <v>212</v>
      </c>
      <c r="X692" s="35" t="s">
        <v>4406</v>
      </c>
    </row>
    <row r="693" spans="1:24" x14ac:dyDescent="0.2">
      <c r="A693" s="35" t="s">
        <v>2660</v>
      </c>
      <c r="B693" s="36">
        <v>79146</v>
      </c>
      <c r="C693" s="37">
        <v>1</v>
      </c>
      <c r="D693" s="35" t="s">
        <v>2669</v>
      </c>
      <c r="E693" s="35" t="s">
        <v>2668</v>
      </c>
      <c r="F693" s="35" t="s">
        <v>2667</v>
      </c>
      <c r="G693" s="35" t="s">
        <v>792</v>
      </c>
      <c r="H693" s="35" t="s">
        <v>227</v>
      </c>
      <c r="I693" s="35" t="s">
        <v>161</v>
      </c>
      <c r="J693" s="42">
        <v>43980</v>
      </c>
      <c r="L693" s="42">
        <v>44572</v>
      </c>
      <c r="M693" s="41">
        <v>2036</v>
      </c>
      <c r="N693" s="40" t="s">
        <v>212</v>
      </c>
      <c r="O693" s="41">
        <v>2022</v>
      </c>
      <c r="P693" s="41">
        <v>2022</v>
      </c>
      <c r="Q693" s="41">
        <v>2022</v>
      </c>
      <c r="R693" s="40" t="s">
        <v>212</v>
      </c>
      <c r="U693" s="35" t="s">
        <v>4017</v>
      </c>
      <c r="W693" s="35" t="s">
        <v>4017</v>
      </c>
    </row>
    <row r="694" spans="1:24" x14ac:dyDescent="0.2">
      <c r="A694" s="35" t="s">
        <v>2660</v>
      </c>
      <c r="B694" s="36">
        <v>78983</v>
      </c>
      <c r="C694" s="37">
        <v>1</v>
      </c>
      <c r="D694" s="35" t="s">
        <v>2666</v>
      </c>
      <c r="E694" s="35" t="s">
        <v>2665</v>
      </c>
      <c r="F694" s="35" t="s">
        <v>2664</v>
      </c>
      <c r="G694" s="35" t="s">
        <v>271</v>
      </c>
      <c r="H694" s="35" t="s">
        <v>227</v>
      </c>
      <c r="I694" s="35" t="s">
        <v>399</v>
      </c>
      <c r="J694" s="42">
        <v>43725</v>
      </c>
      <c r="L694" s="42">
        <v>44207</v>
      </c>
      <c r="M694" s="41">
        <v>2035</v>
      </c>
      <c r="N694" s="40" t="s">
        <v>212</v>
      </c>
      <c r="O694" s="41">
        <v>2021</v>
      </c>
      <c r="P694" s="41"/>
      <c r="Q694" s="41">
        <v>2019</v>
      </c>
      <c r="R694" s="40" t="s">
        <v>212</v>
      </c>
      <c r="U694" s="35" t="s">
        <v>4017</v>
      </c>
      <c r="W694" s="35" t="s">
        <v>4017</v>
      </c>
    </row>
    <row r="695" spans="1:24" x14ac:dyDescent="0.2">
      <c r="A695" s="35" t="s">
        <v>2660</v>
      </c>
      <c r="B695" s="36">
        <v>67779</v>
      </c>
      <c r="C695" s="37">
        <v>1</v>
      </c>
      <c r="D695" s="35" t="s">
        <v>2663</v>
      </c>
      <c r="E695" s="35" t="s">
        <v>2662</v>
      </c>
      <c r="F695" s="35" t="s">
        <v>2661</v>
      </c>
      <c r="G695" s="35" t="s">
        <v>220</v>
      </c>
      <c r="H695" s="35" t="s">
        <v>220</v>
      </c>
      <c r="I695" s="35" t="s">
        <v>4324</v>
      </c>
      <c r="J695" s="42">
        <v>43617</v>
      </c>
      <c r="L695" s="42">
        <v>44167</v>
      </c>
      <c r="M695" s="41">
        <v>2034</v>
      </c>
      <c r="N695" s="40" t="s">
        <v>212</v>
      </c>
      <c r="O695" s="41">
        <v>2020</v>
      </c>
      <c r="P695" s="41"/>
      <c r="Q695" s="41">
        <v>2019</v>
      </c>
      <c r="R695" s="40" t="s">
        <v>212</v>
      </c>
      <c r="U695" s="35" t="s">
        <v>212</v>
      </c>
      <c r="V695" s="35" t="s">
        <v>4216</v>
      </c>
      <c r="W695" s="35" t="s">
        <v>4017</v>
      </c>
    </row>
    <row r="696" spans="1:24" x14ac:dyDescent="0.2">
      <c r="A696" s="35" t="s">
        <v>2660</v>
      </c>
      <c r="B696" s="36">
        <v>78711</v>
      </c>
      <c r="C696" s="37">
        <v>1</v>
      </c>
      <c r="D696" s="35" t="s">
        <v>2659</v>
      </c>
      <c r="E696" s="35" t="s">
        <v>2658</v>
      </c>
      <c r="F696" s="35" t="s">
        <v>657</v>
      </c>
      <c r="G696" s="35" t="s">
        <v>455</v>
      </c>
      <c r="H696" s="35" t="s">
        <v>214</v>
      </c>
      <c r="I696" s="35" t="s">
        <v>691</v>
      </c>
      <c r="J696" s="42">
        <v>43629</v>
      </c>
      <c r="L696" s="42">
        <v>44194</v>
      </c>
      <c r="M696" s="41">
        <v>2034</v>
      </c>
      <c r="N696" s="40" t="s">
        <v>212</v>
      </c>
      <c r="O696" s="41">
        <v>2020</v>
      </c>
      <c r="P696" s="41"/>
      <c r="Q696" s="41">
        <v>2019</v>
      </c>
      <c r="R696" s="40" t="s">
        <v>212</v>
      </c>
      <c r="U696" s="35" t="s">
        <v>212</v>
      </c>
      <c r="V696" s="35" t="s">
        <v>4039</v>
      </c>
      <c r="W696" s="35" t="s">
        <v>4017</v>
      </c>
    </row>
    <row r="697" spans="1:24" x14ac:dyDescent="0.2">
      <c r="A697" s="35" t="s">
        <v>2654</v>
      </c>
      <c r="B697" s="36">
        <v>78498</v>
      </c>
      <c r="C697" s="37">
        <v>1</v>
      </c>
      <c r="D697" s="35" t="s">
        <v>2657</v>
      </c>
      <c r="E697" s="35" t="s">
        <v>2656</v>
      </c>
      <c r="F697" s="35" t="s">
        <v>2655</v>
      </c>
      <c r="G697" s="35" t="s">
        <v>1120</v>
      </c>
      <c r="H697" s="35" t="s">
        <v>238</v>
      </c>
      <c r="I697" s="35" t="s">
        <v>1458</v>
      </c>
      <c r="J697" s="42">
        <v>43435</v>
      </c>
      <c r="L697" s="42">
        <v>44014</v>
      </c>
      <c r="M697" s="41">
        <v>2034</v>
      </c>
      <c r="N697" s="40" t="s">
        <v>212</v>
      </c>
      <c r="O697" s="41">
        <v>2020</v>
      </c>
      <c r="P697" s="41"/>
      <c r="Q697" s="41">
        <v>2019</v>
      </c>
      <c r="R697" s="40" t="s">
        <v>4017</v>
      </c>
      <c r="U697" s="35" t="s">
        <v>4017</v>
      </c>
      <c r="W697" s="35" t="s">
        <v>4017</v>
      </c>
    </row>
    <row r="698" spans="1:24" x14ac:dyDescent="0.2">
      <c r="A698" s="35" t="s">
        <v>2654</v>
      </c>
      <c r="B698" s="36">
        <v>79596</v>
      </c>
      <c r="C698" s="37">
        <v>1</v>
      </c>
      <c r="D698" s="35" t="s">
        <v>2653</v>
      </c>
      <c r="E698" s="35" t="s">
        <v>2652</v>
      </c>
      <c r="F698" s="35" t="s">
        <v>657</v>
      </c>
      <c r="G698" s="35" t="s">
        <v>638</v>
      </c>
      <c r="H698" s="35" t="s">
        <v>214</v>
      </c>
      <c r="I698" s="35" t="s">
        <v>691</v>
      </c>
      <c r="J698" s="42">
        <v>44264</v>
      </c>
      <c r="L698" s="42">
        <v>44774</v>
      </c>
      <c r="M698" s="41">
        <v>2037</v>
      </c>
      <c r="N698" s="40" t="s">
        <v>212</v>
      </c>
      <c r="O698" s="41">
        <v>2022</v>
      </c>
      <c r="P698" s="41">
        <v>2021</v>
      </c>
      <c r="Q698" s="41">
        <v>2021</v>
      </c>
      <c r="R698" s="40" t="s">
        <v>212</v>
      </c>
      <c r="U698" s="35" t="s">
        <v>4017</v>
      </c>
      <c r="W698" s="35" t="s">
        <v>4017</v>
      </c>
    </row>
    <row r="699" spans="1:24" x14ac:dyDescent="0.2">
      <c r="A699" s="35" t="s">
        <v>2635</v>
      </c>
      <c r="B699" s="36">
        <v>80143</v>
      </c>
      <c r="C699" s="37">
        <v>1</v>
      </c>
      <c r="D699" s="35" t="s">
        <v>2651</v>
      </c>
      <c r="E699" s="35" t="s">
        <v>2650</v>
      </c>
      <c r="F699" s="35" t="s">
        <v>515</v>
      </c>
      <c r="G699" s="35" t="s">
        <v>294</v>
      </c>
      <c r="H699" s="35" t="s">
        <v>227</v>
      </c>
      <c r="I699" s="35" t="s">
        <v>206</v>
      </c>
      <c r="J699" s="42">
        <v>44407</v>
      </c>
      <c r="M699" s="41">
        <v>2038</v>
      </c>
      <c r="N699" s="40" t="s">
        <v>212</v>
      </c>
      <c r="O699" s="41"/>
      <c r="P699" s="41">
        <v>2022</v>
      </c>
      <c r="Q699" s="41">
        <v>2021</v>
      </c>
      <c r="R699" s="40" t="s">
        <v>4017</v>
      </c>
      <c r="U699" s="35" t="s">
        <v>4017</v>
      </c>
      <c r="W699" s="35" t="s">
        <v>4017</v>
      </c>
    </row>
    <row r="700" spans="1:24" x14ac:dyDescent="0.2">
      <c r="A700" s="35" t="s">
        <v>2635</v>
      </c>
      <c r="B700" s="36">
        <v>81022</v>
      </c>
      <c r="C700" s="37">
        <v>1</v>
      </c>
      <c r="D700" s="35" t="s">
        <v>4405</v>
      </c>
      <c r="E700" s="35" t="s">
        <v>4404</v>
      </c>
      <c r="F700" s="35" t="s">
        <v>2636</v>
      </c>
      <c r="G700" s="35" t="s">
        <v>792</v>
      </c>
      <c r="I700" s="35" t="s">
        <v>1637</v>
      </c>
      <c r="J700" s="42">
        <v>45128</v>
      </c>
      <c r="M700" s="41">
        <v>2039</v>
      </c>
      <c r="N700" s="40" t="s">
        <v>212</v>
      </c>
      <c r="O700" s="41"/>
      <c r="P700" s="41"/>
      <c r="Q700" s="41"/>
      <c r="R700" s="40" t="s">
        <v>212</v>
      </c>
      <c r="S700" s="35" t="s">
        <v>4403</v>
      </c>
      <c r="T700" s="35" t="s">
        <v>4402</v>
      </c>
      <c r="U700" s="35" t="s">
        <v>4017</v>
      </c>
      <c r="W700" s="35" t="s">
        <v>4017</v>
      </c>
    </row>
    <row r="701" spans="1:24" x14ac:dyDescent="0.2">
      <c r="A701" s="35" t="s">
        <v>2635</v>
      </c>
      <c r="B701" s="36">
        <v>81025</v>
      </c>
      <c r="C701" s="37">
        <v>1</v>
      </c>
      <c r="D701" s="35" t="s">
        <v>2649</v>
      </c>
      <c r="E701" s="35" t="s">
        <v>2648</v>
      </c>
      <c r="F701" s="35" t="s">
        <v>2647</v>
      </c>
      <c r="G701" s="35" t="s">
        <v>271</v>
      </c>
      <c r="H701" s="35" t="s">
        <v>227</v>
      </c>
      <c r="I701" s="35" t="s">
        <v>248</v>
      </c>
      <c r="J701" s="42">
        <v>44882</v>
      </c>
      <c r="M701" s="41">
        <v>2039</v>
      </c>
      <c r="N701" s="40" t="s">
        <v>212</v>
      </c>
      <c r="O701" s="41"/>
      <c r="P701" s="41">
        <v>2024</v>
      </c>
      <c r="Q701" s="41"/>
      <c r="R701" s="40" t="s">
        <v>212</v>
      </c>
      <c r="S701" s="35" t="s">
        <v>4401</v>
      </c>
      <c r="T701" s="35" t="s">
        <v>4400</v>
      </c>
      <c r="U701" s="35" t="s">
        <v>4017</v>
      </c>
      <c r="W701" s="35" t="s">
        <v>4017</v>
      </c>
    </row>
    <row r="702" spans="1:24" x14ac:dyDescent="0.2">
      <c r="A702" s="35" t="s">
        <v>2635</v>
      </c>
      <c r="B702" s="36">
        <v>79581</v>
      </c>
      <c r="C702" s="37">
        <v>1</v>
      </c>
      <c r="D702" s="35" t="s">
        <v>2646</v>
      </c>
      <c r="E702" s="35" t="s">
        <v>2645</v>
      </c>
      <c r="F702" s="35" t="s">
        <v>2314</v>
      </c>
      <c r="G702" s="35" t="s">
        <v>461</v>
      </c>
      <c r="H702" s="35" t="s">
        <v>214</v>
      </c>
      <c r="I702" s="35" t="s">
        <v>465</v>
      </c>
      <c r="J702" s="42">
        <v>44533</v>
      </c>
      <c r="L702" s="42">
        <v>44924</v>
      </c>
      <c r="M702" s="41">
        <v>2038</v>
      </c>
      <c r="N702" s="40" t="s">
        <v>212</v>
      </c>
      <c r="O702" s="41">
        <v>2022</v>
      </c>
      <c r="P702" s="41">
        <v>2021</v>
      </c>
      <c r="Q702" s="41">
        <v>2021</v>
      </c>
      <c r="R702" s="40" t="s">
        <v>212</v>
      </c>
      <c r="S702" s="35" t="s">
        <v>4399</v>
      </c>
      <c r="T702" s="35" t="s">
        <v>4398</v>
      </c>
      <c r="U702" s="35" t="s">
        <v>212</v>
      </c>
      <c r="V702" s="35" t="s">
        <v>4397</v>
      </c>
      <c r="W702" s="35" t="s">
        <v>212</v>
      </c>
      <c r="X702" s="35" t="s">
        <v>4397</v>
      </c>
    </row>
    <row r="703" spans="1:24" x14ac:dyDescent="0.2">
      <c r="A703" s="35" t="s">
        <v>2635</v>
      </c>
      <c r="B703" s="36">
        <v>81290</v>
      </c>
      <c r="C703" s="37">
        <v>1</v>
      </c>
      <c r="D703" s="35" t="s">
        <v>4396</v>
      </c>
      <c r="E703" s="35" t="s">
        <v>4395</v>
      </c>
      <c r="F703" s="35" t="s">
        <v>1114</v>
      </c>
      <c r="G703" s="35" t="s">
        <v>643</v>
      </c>
      <c r="H703" s="35" t="s">
        <v>214</v>
      </c>
      <c r="I703" s="35" t="s">
        <v>713</v>
      </c>
      <c r="J703" s="42">
        <v>45001</v>
      </c>
      <c r="M703" s="41">
        <v>2039</v>
      </c>
      <c r="N703" s="40" t="s">
        <v>212</v>
      </c>
      <c r="O703" s="41"/>
      <c r="P703" s="41"/>
      <c r="Q703" s="41"/>
      <c r="R703" s="40" t="s">
        <v>212</v>
      </c>
      <c r="S703" s="35" t="s">
        <v>4394</v>
      </c>
      <c r="T703" s="35" t="s">
        <v>4393</v>
      </c>
      <c r="U703" s="35" t="s">
        <v>212</v>
      </c>
      <c r="W703" s="35" t="s">
        <v>4017</v>
      </c>
    </row>
    <row r="704" spans="1:24" x14ac:dyDescent="0.2">
      <c r="A704" s="35" t="s">
        <v>2635</v>
      </c>
      <c r="B704" s="36">
        <v>80011</v>
      </c>
      <c r="C704" s="37">
        <v>1</v>
      </c>
      <c r="D704" s="35" t="s">
        <v>2644</v>
      </c>
      <c r="E704" s="35" t="s">
        <v>2643</v>
      </c>
      <c r="F704" s="35" t="s">
        <v>537</v>
      </c>
      <c r="G704" s="35" t="s">
        <v>238</v>
      </c>
      <c r="H704" s="35" t="s">
        <v>220</v>
      </c>
      <c r="I704" s="35" t="s">
        <v>536</v>
      </c>
      <c r="J704" s="42">
        <v>44651</v>
      </c>
      <c r="M704" s="41">
        <v>2039</v>
      </c>
      <c r="N704" s="40" t="s">
        <v>212</v>
      </c>
      <c r="O704" s="41"/>
      <c r="P704" s="41">
        <v>2022</v>
      </c>
      <c r="Q704" s="41"/>
      <c r="R704" s="40" t="s">
        <v>212</v>
      </c>
      <c r="S704" s="35" t="s">
        <v>4392</v>
      </c>
      <c r="T704" s="35" t="s">
        <v>4391</v>
      </c>
      <c r="U704" s="35" t="s">
        <v>4017</v>
      </c>
      <c r="W704" s="35" t="s">
        <v>4017</v>
      </c>
    </row>
    <row r="705" spans="1:23" x14ac:dyDescent="0.2">
      <c r="A705" s="35" t="s">
        <v>2635</v>
      </c>
      <c r="B705" s="36">
        <v>80981</v>
      </c>
      <c r="C705" s="37">
        <v>1</v>
      </c>
      <c r="D705" s="35" t="s">
        <v>2642</v>
      </c>
      <c r="E705" s="35" t="s">
        <v>2641</v>
      </c>
      <c r="F705" s="35" t="s">
        <v>2307</v>
      </c>
      <c r="G705" s="35" t="s">
        <v>286</v>
      </c>
      <c r="H705" s="35" t="s">
        <v>227</v>
      </c>
      <c r="I705" s="35" t="s">
        <v>285</v>
      </c>
      <c r="J705" s="42">
        <v>44628</v>
      </c>
      <c r="M705" s="41">
        <v>2039</v>
      </c>
      <c r="N705" s="40" t="s">
        <v>212</v>
      </c>
      <c r="O705" s="41"/>
      <c r="P705" s="41">
        <v>2023</v>
      </c>
      <c r="Q705" s="41">
        <v>2022</v>
      </c>
      <c r="R705" s="40" t="s">
        <v>212</v>
      </c>
      <c r="S705" s="35" t="s">
        <v>4390</v>
      </c>
      <c r="T705" s="35" t="s">
        <v>4389</v>
      </c>
      <c r="U705" s="35" t="s">
        <v>4017</v>
      </c>
      <c r="W705" s="35" t="s">
        <v>4017</v>
      </c>
    </row>
    <row r="706" spans="1:23" x14ac:dyDescent="0.2">
      <c r="A706" s="35" t="s">
        <v>2635</v>
      </c>
      <c r="B706" s="36">
        <v>81202</v>
      </c>
      <c r="C706" s="37">
        <v>1</v>
      </c>
      <c r="D706" s="35" t="s">
        <v>2640</v>
      </c>
      <c r="E706" s="35" t="s">
        <v>2639</v>
      </c>
      <c r="F706" s="35" t="s">
        <v>1512</v>
      </c>
      <c r="G706" s="35" t="s">
        <v>326</v>
      </c>
      <c r="H706" s="35" t="s">
        <v>227</v>
      </c>
      <c r="I706" s="35" t="s">
        <v>577</v>
      </c>
      <c r="J706" s="42">
        <v>44763</v>
      </c>
      <c r="M706" s="41">
        <v>2039</v>
      </c>
      <c r="N706" s="40" t="s">
        <v>212</v>
      </c>
      <c r="O706" s="41"/>
      <c r="P706" s="41">
        <v>2023</v>
      </c>
      <c r="Q706" s="41"/>
      <c r="R706" s="40" t="s">
        <v>212</v>
      </c>
      <c r="S706" s="35" t="s">
        <v>4388</v>
      </c>
      <c r="T706" s="35" t="s">
        <v>4387</v>
      </c>
      <c r="U706" s="35" t="s">
        <v>4017</v>
      </c>
      <c r="W706" s="35" t="s">
        <v>4017</v>
      </c>
    </row>
    <row r="707" spans="1:23" x14ac:dyDescent="0.2">
      <c r="A707" s="35" t="s">
        <v>2635</v>
      </c>
      <c r="B707" s="36">
        <v>80299</v>
      </c>
      <c r="C707" s="37">
        <v>1</v>
      </c>
      <c r="D707" s="35" t="s">
        <v>2638</v>
      </c>
      <c r="E707" s="35" t="s">
        <v>2637</v>
      </c>
      <c r="F707" s="35" t="s">
        <v>2636</v>
      </c>
      <c r="G707" s="35" t="s">
        <v>792</v>
      </c>
      <c r="H707" s="35" t="s">
        <v>227</v>
      </c>
      <c r="I707" s="35" t="s">
        <v>1637</v>
      </c>
      <c r="J707" s="42">
        <v>44476</v>
      </c>
      <c r="L707" s="42">
        <v>45007</v>
      </c>
      <c r="M707" s="41">
        <v>2038</v>
      </c>
      <c r="N707" s="40" t="s">
        <v>212</v>
      </c>
      <c r="O707" s="41">
        <v>2023</v>
      </c>
      <c r="P707" s="41">
        <v>2023</v>
      </c>
      <c r="Q707" s="41">
        <v>2022</v>
      </c>
      <c r="R707" s="40" t="s">
        <v>212</v>
      </c>
      <c r="S707" s="35" t="s">
        <v>4386</v>
      </c>
      <c r="T707" s="35" t="s">
        <v>4385</v>
      </c>
      <c r="U707" s="35" t="s">
        <v>212</v>
      </c>
      <c r="W707" s="35" t="s">
        <v>4017</v>
      </c>
    </row>
    <row r="708" spans="1:23" x14ac:dyDescent="0.2">
      <c r="A708" s="35" t="s">
        <v>2635</v>
      </c>
      <c r="B708" s="36">
        <v>79435</v>
      </c>
      <c r="C708" s="37">
        <v>1</v>
      </c>
      <c r="D708" s="35" t="s">
        <v>2634</v>
      </c>
      <c r="E708" s="35" t="s">
        <v>2633</v>
      </c>
      <c r="F708" s="35" t="s">
        <v>2632</v>
      </c>
      <c r="G708" s="35" t="s">
        <v>792</v>
      </c>
      <c r="H708" s="35" t="s">
        <v>227</v>
      </c>
      <c r="I708" s="35" t="s">
        <v>1637</v>
      </c>
      <c r="J708" s="42">
        <v>44011</v>
      </c>
      <c r="L708" s="42">
        <v>44519</v>
      </c>
      <c r="M708" s="41">
        <v>2036</v>
      </c>
      <c r="N708" s="40" t="s">
        <v>212</v>
      </c>
      <c r="O708" s="41">
        <v>2021</v>
      </c>
      <c r="P708" s="41">
        <v>2021</v>
      </c>
      <c r="Q708" s="41">
        <v>2021</v>
      </c>
      <c r="R708" s="40" t="s">
        <v>212</v>
      </c>
      <c r="U708" s="35" t="s">
        <v>4017</v>
      </c>
      <c r="W708" s="35" t="s">
        <v>4017</v>
      </c>
    </row>
    <row r="709" spans="1:23" x14ac:dyDescent="0.2">
      <c r="A709" s="35" t="s">
        <v>2631</v>
      </c>
      <c r="B709" s="36">
        <v>62775</v>
      </c>
      <c r="C709" s="37">
        <v>1</v>
      </c>
      <c r="D709" s="35" t="s">
        <v>2630</v>
      </c>
      <c r="E709" s="35" t="s">
        <v>2629</v>
      </c>
      <c r="F709" s="35" t="s">
        <v>330</v>
      </c>
      <c r="G709" s="35" t="s">
        <v>294</v>
      </c>
      <c r="H709" s="35" t="s">
        <v>227</v>
      </c>
      <c r="I709" s="35" t="s">
        <v>285</v>
      </c>
      <c r="J709" s="42">
        <v>39478</v>
      </c>
      <c r="L709" s="42">
        <v>40157</v>
      </c>
      <c r="M709" s="41">
        <v>2024</v>
      </c>
      <c r="N709" s="40" t="s">
        <v>4017</v>
      </c>
      <c r="O709" s="41"/>
      <c r="P709" s="41"/>
      <c r="Q709" s="41"/>
      <c r="R709" s="40" t="s">
        <v>4017</v>
      </c>
      <c r="U709" s="35" t="s">
        <v>4017</v>
      </c>
      <c r="W709" s="35" t="s">
        <v>4017</v>
      </c>
    </row>
    <row r="710" spans="1:23" x14ac:dyDescent="0.2">
      <c r="A710" s="35" t="s">
        <v>2628</v>
      </c>
      <c r="B710" s="36">
        <v>67414</v>
      </c>
      <c r="C710" s="37">
        <v>1</v>
      </c>
      <c r="D710" s="35" t="s">
        <v>2627</v>
      </c>
      <c r="E710" s="35" t="s">
        <v>2626</v>
      </c>
      <c r="F710" s="35" t="s">
        <v>515</v>
      </c>
      <c r="G710" s="35" t="s">
        <v>1120</v>
      </c>
      <c r="H710" s="35" t="s">
        <v>238</v>
      </c>
      <c r="I710" s="35" t="s">
        <v>206</v>
      </c>
      <c r="J710" s="42">
        <v>42733</v>
      </c>
      <c r="L710" s="42">
        <v>43136</v>
      </c>
      <c r="M710" s="41">
        <v>2033</v>
      </c>
      <c r="N710" s="40" t="s">
        <v>212</v>
      </c>
      <c r="O710" s="41">
        <v>2018</v>
      </c>
      <c r="P710" s="41"/>
      <c r="Q710" s="41">
        <v>2021</v>
      </c>
      <c r="R710" s="40" t="s">
        <v>4017</v>
      </c>
      <c r="U710" s="35" t="s">
        <v>4017</v>
      </c>
      <c r="W710" s="35" t="s">
        <v>4017</v>
      </c>
    </row>
    <row r="711" spans="1:23" x14ac:dyDescent="0.2">
      <c r="A711" s="35" t="s">
        <v>2615</v>
      </c>
      <c r="B711" s="36">
        <v>65921</v>
      </c>
      <c r="C711" s="37">
        <v>1</v>
      </c>
      <c r="D711" s="35" t="s">
        <v>2625</v>
      </c>
      <c r="E711" s="35" t="s">
        <v>2624</v>
      </c>
      <c r="F711" s="35" t="s">
        <v>2623</v>
      </c>
      <c r="G711" s="35" t="s">
        <v>271</v>
      </c>
      <c r="H711" s="35" t="s">
        <v>227</v>
      </c>
      <c r="I711" s="35" t="s">
        <v>2265</v>
      </c>
      <c r="J711" s="42">
        <v>41625</v>
      </c>
      <c r="L711" s="42">
        <v>42187</v>
      </c>
      <c r="M711" s="41">
        <v>2029</v>
      </c>
      <c r="N711" s="40" t="s">
        <v>212</v>
      </c>
      <c r="O711" s="41">
        <v>2015</v>
      </c>
      <c r="P711" s="41"/>
      <c r="Q711" s="41">
        <v>2022</v>
      </c>
      <c r="R711" s="40" t="s">
        <v>4017</v>
      </c>
      <c r="U711" s="35" t="s">
        <v>4017</v>
      </c>
      <c r="W711" s="35" t="s">
        <v>4017</v>
      </c>
    </row>
    <row r="712" spans="1:23" x14ac:dyDescent="0.2">
      <c r="A712" s="35" t="s">
        <v>2615</v>
      </c>
      <c r="B712" s="36">
        <v>65663</v>
      </c>
      <c r="C712" s="37">
        <v>1</v>
      </c>
      <c r="D712" s="35" t="s">
        <v>2622</v>
      </c>
      <c r="E712" s="35" t="s">
        <v>2621</v>
      </c>
      <c r="F712" s="35" t="s">
        <v>2616</v>
      </c>
      <c r="G712" s="35" t="s">
        <v>1120</v>
      </c>
      <c r="H712" s="35" t="s">
        <v>238</v>
      </c>
      <c r="I712" s="35" t="s">
        <v>744</v>
      </c>
      <c r="J712" s="42">
        <v>41213</v>
      </c>
      <c r="L712" s="42">
        <v>41424</v>
      </c>
      <c r="M712" s="41">
        <v>2027</v>
      </c>
      <c r="N712" s="40" t="s">
        <v>4017</v>
      </c>
      <c r="O712" s="41"/>
      <c r="P712" s="41"/>
      <c r="Q712" s="41"/>
      <c r="R712" s="40" t="s">
        <v>4017</v>
      </c>
      <c r="U712" s="35" t="s">
        <v>4017</v>
      </c>
      <c r="W712" s="35" t="s">
        <v>4017</v>
      </c>
    </row>
    <row r="713" spans="1:23" x14ac:dyDescent="0.2">
      <c r="A713" s="35" t="s">
        <v>2615</v>
      </c>
      <c r="B713" s="36">
        <v>65334</v>
      </c>
      <c r="C713" s="37">
        <v>1</v>
      </c>
      <c r="D713" s="35" t="s">
        <v>2620</v>
      </c>
      <c r="E713" s="35" t="s">
        <v>2619</v>
      </c>
      <c r="F713" s="35" t="s">
        <v>1163</v>
      </c>
      <c r="G713" s="35" t="s">
        <v>1120</v>
      </c>
      <c r="H713" s="35" t="s">
        <v>238</v>
      </c>
      <c r="I713" s="35" t="s">
        <v>1162</v>
      </c>
      <c r="J713" s="42">
        <v>41376</v>
      </c>
      <c r="L713" s="42">
        <v>41971</v>
      </c>
      <c r="M713" s="41">
        <v>2027</v>
      </c>
      <c r="N713" s="40" t="s">
        <v>212</v>
      </c>
      <c r="O713" s="41">
        <v>2014</v>
      </c>
      <c r="P713" s="41"/>
      <c r="Q713" s="41">
        <v>2018</v>
      </c>
      <c r="R713" s="40" t="s">
        <v>4017</v>
      </c>
      <c r="U713" s="35" t="s">
        <v>4017</v>
      </c>
      <c r="W713" s="35" t="s">
        <v>4017</v>
      </c>
    </row>
    <row r="714" spans="1:23" x14ac:dyDescent="0.2">
      <c r="A714" s="35" t="s">
        <v>2615</v>
      </c>
      <c r="B714" s="36">
        <v>65585</v>
      </c>
      <c r="C714" s="37">
        <v>1</v>
      </c>
      <c r="D714" s="35" t="s">
        <v>2618</v>
      </c>
      <c r="E714" s="35" t="s">
        <v>2617</v>
      </c>
      <c r="F714" s="35" t="s">
        <v>2616</v>
      </c>
      <c r="G714" s="35" t="s">
        <v>220</v>
      </c>
      <c r="H714" s="35" t="s">
        <v>220</v>
      </c>
      <c r="I714" s="35" t="s">
        <v>744</v>
      </c>
      <c r="J714" s="42">
        <v>41131</v>
      </c>
      <c r="L714" s="42">
        <v>41513</v>
      </c>
      <c r="M714" s="41">
        <v>2027</v>
      </c>
      <c r="N714" s="40" t="s">
        <v>212</v>
      </c>
      <c r="O714" s="41">
        <v>2013</v>
      </c>
      <c r="P714" s="41"/>
      <c r="Q714" s="41">
        <v>2018</v>
      </c>
      <c r="R714" s="40" t="s">
        <v>4017</v>
      </c>
      <c r="U714" s="35" t="s">
        <v>4017</v>
      </c>
      <c r="W714" s="35" t="s">
        <v>4017</v>
      </c>
    </row>
    <row r="715" spans="1:23" x14ac:dyDescent="0.2">
      <c r="A715" s="35" t="s">
        <v>2615</v>
      </c>
      <c r="B715" s="36">
        <v>66093</v>
      </c>
      <c r="C715" s="37">
        <v>1</v>
      </c>
      <c r="D715" s="35" t="s">
        <v>2614</v>
      </c>
      <c r="E715" s="35" t="s">
        <v>2613</v>
      </c>
      <c r="F715" s="35" t="s">
        <v>2591</v>
      </c>
      <c r="G715" s="35" t="s">
        <v>1192</v>
      </c>
      <c r="H715" s="35" t="s">
        <v>227</v>
      </c>
      <c r="I715" s="35" t="s">
        <v>375</v>
      </c>
      <c r="J715" s="42">
        <v>41934</v>
      </c>
      <c r="L715" s="42">
        <v>42369</v>
      </c>
      <c r="M715" s="41">
        <v>2030</v>
      </c>
      <c r="N715" s="40" t="s">
        <v>212</v>
      </c>
      <c r="O715" s="41">
        <v>2015</v>
      </c>
      <c r="P715" s="41"/>
      <c r="Q715" s="41">
        <v>2020</v>
      </c>
      <c r="R715" s="40" t="s">
        <v>4017</v>
      </c>
      <c r="U715" s="35" t="s">
        <v>4017</v>
      </c>
      <c r="W715" s="35" t="s">
        <v>4017</v>
      </c>
    </row>
    <row r="716" spans="1:23" x14ac:dyDescent="0.2">
      <c r="A716" s="35" t="s">
        <v>2541</v>
      </c>
      <c r="B716" s="36">
        <v>64773</v>
      </c>
      <c r="C716" s="37">
        <v>0.1353</v>
      </c>
      <c r="D716" s="35" t="s">
        <v>2603</v>
      </c>
      <c r="E716" s="35" t="s">
        <v>2602</v>
      </c>
      <c r="F716" s="35" t="s">
        <v>154</v>
      </c>
      <c r="G716" s="35" t="s">
        <v>239</v>
      </c>
      <c r="H716" s="35" t="s">
        <v>238</v>
      </c>
      <c r="I716" s="35" t="s">
        <v>348</v>
      </c>
      <c r="J716" s="42">
        <v>40602</v>
      </c>
      <c r="L716" s="42">
        <v>41250</v>
      </c>
      <c r="M716" s="41">
        <v>2026</v>
      </c>
      <c r="N716" s="40" t="s">
        <v>212</v>
      </c>
      <c r="O716" s="41">
        <v>2012</v>
      </c>
      <c r="P716" s="41"/>
      <c r="Q716" s="41">
        <v>2021</v>
      </c>
      <c r="R716" s="40" t="s">
        <v>4017</v>
      </c>
      <c r="U716" s="35" t="s">
        <v>4017</v>
      </c>
      <c r="W716" s="35" t="s">
        <v>4017</v>
      </c>
    </row>
    <row r="717" spans="1:23" x14ac:dyDescent="0.2">
      <c r="A717" s="35" t="s">
        <v>2541</v>
      </c>
      <c r="B717" s="36">
        <v>64781</v>
      </c>
      <c r="C717" s="37">
        <v>0.13900000000000001</v>
      </c>
      <c r="D717" s="35" t="s">
        <v>2598</v>
      </c>
      <c r="E717" s="35" t="s">
        <v>2597</v>
      </c>
      <c r="F717" s="35" t="s">
        <v>2596</v>
      </c>
      <c r="G717" s="35" t="s">
        <v>326</v>
      </c>
      <c r="H717" s="35" t="s">
        <v>227</v>
      </c>
      <c r="I717" s="35" t="s">
        <v>2274</v>
      </c>
      <c r="J717" s="42">
        <v>40280</v>
      </c>
      <c r="L717" s="42">
        <v>40692</v>
      </c>
      <c r="M717" s="41">
        <v>2025</v>
      </c>
      <c r="N717" s="40" t="s">
        <v>4017</v>
      </c>
      <c r="O717" s="41"/>
      <c r="P717" s="41"/>
      <c r="Q717" s="41"/>
      <c r="R717" s="40" t="s">
        <v>4017</v>
      </c>
      <c r="U717" s="35" t="s">
        <v>4017</v>
      </c>
      <c r="W717" s="35" t="s">
        <v>4017</v>
      </c>
    </row>
    <row r="718" spans="1:23" x14ac:dyDescent="0.2">
      <c r="A718" s="35" t="s">
        <v>2541</v>
      </c>
      <c r="B718" s="36">
        <v>64361</v>
      </c>
      <c r="C718" s="37">
        <v>0.15</v>
      </c>
      <c r="D718" s="35" t="s">
        <v>1225</v>
      </c>
      <c r="E718" s="35" t="s">
        <v>2584</v>
      </c>
      <c r="F718" s="35" t="s">
        <v>1225</v>
      </c>
      <c r="G718" s="35" t="s">
        <v>271</v>
      </c>
      <c r="H718" s="35" t="s">
        <v>227</v>
      </c>
      <c r="I718" s="35" t="s">
        <v>804</v>
      </c>
      <c r="J718" s="42">
        <v>40317</v>
      </c>
      <c r="L718" s="42">
        <v>40633</v>
      </c>
      <c r="M718" s="41">
        <v>2025</v>
      </c>
      <c r="N718" s="40" t="s">
        <v>212</v>
      </c>
      <c r="O718" s="41">
        <v>2011</v>
      </c>
      <c r="P718" s="41"/>
      <c r="Q718" s="41">
        <v>2021</v>
      </c>
      <c r="R718" s="40" t="s">
        <v>4017</v>
      </c>
      <c r="U718" s="35" t="s">
        <v>4017</v>
      </c>
      <c r="W718" s="35" t="s">
        <v>4017</v>
      </c>
    </row>
    <row r="719" spans="1:23" x14ac:dyDescent="0.2">
      <c r="A719" s="35" t="s">
        <v>2541</v>
      </c>
      <c r="B719" s="36">
        <v>64945</v>
      </c>
      <c r="C719" s="37">
        <v>7.4999999999999997E-2</v>
      </c>
      <c r="D719" s="35" t="s">
        <v>2612</v>
      </c>
      <c r="E719" s="35" t="s">
        <v>2611</v>
      </c>
      <c r="F719" s="35" t="s">
        <v>2610</v>
      </c>
      <c r="G719" s="35" t="s">
        <v>395</v>
      </c>
      <c r="H719" s="35" t="s">
        <v>220</v>
      </c>
      <c r="I719" s="35" t="s">
        <v>2161</v>
      </c>
      <c r="J719" s="42">
        <v>40480</v>
      </c>
      <c r="L719" s="42">
        <v>40907</v>
      </c>
      <c r="M719" s="41">
        <v>2027</v>
      </c>
      <c r="N719" s="40" t="s">
        <v>4017</v>
      </c>
      <c r="O719" s="41"/>
      <c r="P719" s="41"/>
      <c r="Q719" s="41"/>
      <c r="R719" s="40" t="s">
        <v>4017</v>
      </c>
      <c r="U719" s="35" t="s">
        <v>4017</v>
      </c>
      <c r="W719" s="35" t="s">
        <v>4017</v>
      </c>
    </row>
    <row r="720" spans="1:23" x14ac:dyDescent="0.2">
      <c r="A720" s="35" t="s">
        <v>2541</v>
      </c>
      <c r="B720" s="36">
        <v>64856</v>
      </c>
      <c r="C720" s="37">
        <v>0.15</v>
      </c>
      <c r="D720" s="35" t="s">
        <v>2583</v>
      </c>
      <c r="E720" s="35" t="s">
        <v>2582</v>
      </c>
      <c r="F720" s="35" t="s">
        <v>1591</v>
      </c>
      <c r="G720" s="35" t="s">
        <v>643</v>
      </c>
      <c r="H720" s="35" t="s">
        <v>214</v>
      </c>
      <c r="I720" s="35" t="s">
        <v>399</v>
      </c>
      <c r="J720" s="42">
        <v>40513</v>
      </c>
      <c r="L720" s="42">
        <v>40878</v>
      </c>
      <c r="M720" s="41">
        <v>2026</v>
      </c>
      <c r="N720" s="40" t="s">
        <v>4017</v>
      </c>
      <c r="O720" s="41"/>
      <c r="P720" s="41"/>
      <c r="Q720" s="41"/>
      <c r="R720" s="40" t="s">
        <v>4017</v>
      </c>
      <c r="U720" s="35" t="s">
        <v>4017</v>
      </c>
      <c r="W720" s="35" t="s">
        <v>4017</v>
      </c>
    </row>
    <row r="721" spans="1:24" x14ac:dyDescent="0.2">
      <c r="A721" s="35" t="s">
        <v>2541</v>
      </c>
      <c r="B721" s="36">
        <v>63723</v>
      </c>
      <c r="C721" s="37">
        <v>0.15</v>
      </c>
      <c r="D721" s="35" t="s">
        <v>2581</v>
      </c>
      <c r="E721" s="35" t="s">
        <v>2580</v>
      </c>
      <c r="F721" s="35" t="s">
        <v>2579</v>
      </c>
      <c r="G721" s="35" t="s">
        <v>239</v>
      </c>
      <c r="H721" s="35" t="s">
        <v>238</v>
      </c>
      <c r="I721" s="35" t="s">
        <v>1572</v>
      </c>
      <c r="J721" s="42">
        <v>40417</v>
      </c>
      <c r="L721" s="42">
        <v>40822</v>
      </c>
      <c r="M721" s="41">
        <v>2026</v>
      </c>
      <c r="N721" s="40" t="s">
        <v>212</v>
      </c>
      <c r="O721" s="41">
        <v>2011</v>
      </c>
      <c r="P721" s="41"/>
      <c r="Q721" s="41">
        <v>2018</v>
      </c>
      <c r="R721" s="40" t="s">
        <v>4017</v>
      </c>
      <c r="U721" s="35" t="s">
        <v>4017</v>
      </c>
      <c r="W721" s="35" t="s">
        <v>4017</v>
      </c>
    </row>
    <row r="722" spans="1:24" x14ac:dyDescent="0.2">
      <c r="A722" s="35" t="s">
        <v>2541</v>
      </c>
      <c r="B722" s="36">
        <v>64078</v>
      </c>
      <c r="C722" s="37">
        <v>0.15</v>
      </c>
      <c r="D722" s="35" t="s">
        <v>2578</v>
      </c>
      <c r="E722" s="35" t="s">
        <v>2577</v>
      </c>
      <c r="F722" s="35" t="s">
        <v>12</v>
      </c>
      <c r="G722" s="35" t="s">
        <v>239</v>
      </c>
      <c r="H722" s="35" t="s">
        <v>238</v>
      </c>
      <c r="I722" s="35" t="s">
        <v>13</v>
      </c>
      <c r="J722" s="42">
        <v>40463</v>
      </c>
      <c r="L722" s="42">
        <v>40996</v>
      </c>
      <c r="M722" s="41">
        <v>2026</v>
      </c>
      <c r="N722" s="40" t="s">
        <v>4017</v>
      </c>
      <c r="O722" s="41"/>
      <c r="P722" s="41"/>
      <c r="Q722" s="41"/>
      <c r="R722" s="40" t="s">
        <v>4017</v>
      </c>
      <c r="U722" s="35" t="s">
        <v>4017</v>
      </c>
      <c r="W722" s="35" t="s">
        <v>4017</v>
      </c>
      <c r="X722" s="35" t="s">
        <v>4384</v>
      </c>
    </row>
    <row r="723" spans="1:24" x14ac:dyDescent="0.2">
      <c r="A723" s="35" t="s">
        <v>2541</v>
      </c>
      <c r="B723" s="36">
        <v>64887</v>
      </c>
      <c r="C723" s="37">
        <v>0.15</v>
      </c>
      <c r="D723" s="35" t="s">
        <v>2576</v>
      </c>
      <c r="E723" s="35" t="s">
        <v>2575</v>
      </c>
      <c r="F723" s="35" t="s">
        <v>1383</v>
      </c>
      <c r="G723" s="35" t="s">
        <v>395</v>
      </c>
      <c r="H723" s="35" t="s">
        <v>220</v>
      </c>
      <c r="I723" s="35" t="s">
        <v>1709</v>
      </c>
      <c r="J723" s="42">
        <v>40695</v>
      </c>
      <c r="L723" s="42">
        <v>41239</v>
      </c>
      <c r="M723" s="41">
        <v>2027</v>
      </c>
      <c r="N723" s="40" t="s">
        <v>4017</v>
      </c>
      <c r="O723" s="41"/>
      <c r="P723" s="41"/>
      <c r="Q723" s="41"/>
      <c r="R723" s="40" t="s">
        <v>4017</v>
      </c>
      <c r="U723" s="35" t="s">
        <v>4017</v>
      </c>
      <c r="W723" s="35" t="s">
        <v>4017</v>
      </c>
    </row>
    <row r="724" spans="1:24" x14ac:dyDescent="0.2">
      <c r="A724" s="35" t="s">
        <v>2541</v>
      </c>
      <c r="B724" s="36">
        <v>64381</v>
      </c>
      <c r="C724" s="37">
        <v>0.15</v>
      </c>
      <c r="D724" s="35" t="s">
        <v>2574</v>
      </c>
      <c r="E724" s="35" t="s">
        <v>2573</v>
      </c>
      <c r="F724" s="35" t="s">
        <v>1903</v>
      </c>
      <c r="G724" s="35" t="s">
        <v>233</v>
      </c>
      <c r="H724" s="35" t="s">
        <v>220</v>
      </c>
      <c r="I724" s="35" t="s">
        <v>438</v>
      </c>
      <c r="J724" s="42">
        <v>40283</v>
      </c>
      <c r="L724" s="42">
        <v>40806</v>
      </c>
      <c r="M724" s="41">
        <v>2026</v>
      </c>
      <c r="N724" s="40" t="s">
        <v>212</v>
      </c>
      <c r="O724" s="41">
        <v>2011</v>
      </c>
      <c r="P724" s="41"/>
      <c r="Q724" s="41">
        <v>2020</v>
      </c>
      <c r="R724" s="40" t="s">
        <v>4017</v>
      </c>
      <c r="U724" s="35" t="s">
        <v>4017</v>
      </c>
      <c r="W724" s="35" t="s">
        <v>4017</v>
      </c>
    </row>
    <row r="725" spans="1:24" x14ac:dyDescent="0.2">
      <c r="A725" s="35" t="s">
        <v>2541</v>
      </c>
      <c r="B725" s="36">
        <v>65191</v>
      </c>
      <c r="C725" s="37">
        <v>0.15</v>
      </c>
      <c r="D725" s="35" t="s">
        <v>2572</v>
      </c>
      <c r="E725" s="35" t="s">
        <v>2571</v>
      </c>
      <c r="F725" s="35" t="s">
        <v>2570</v>
      </c>
      <c r="G725" s="35" t="s">
        <v>455</v>
      </c>
      <c r="H725" s="35" t="s">
        <v>214</v>
      </c>
      <c r="I725" s="35" t="s">
        <v>527</v>
      </c>
      <c r="J725" s="42">
        <v>40540</v>
      </c>
      <c r="L725" s="42">
        <v>40815</v>
      </c>
      <c r="M725" s="41">
        <v>2025</v>
      </c>
      <c r="N725" s="40" t="s">
        <v>212</v>
      </c>
      <c r="O725" s="41">
        <v>2011</v>
      </c>
      <c r="P725" s="41"/>
      <c r="Q725" s="41">
        <v>2021</v>
      </c>
      <c r="R725" s="40" t="s">
        <v>4017</v>
      </c>
      <c r="U725" s="35" t="s">
        <v>4017</v>
      </c>
      <c r="W725" s="35" t="s">
        <v>4017</v>
      </c>
    </row>
    <row r="726" spans="1:24" x14ac:dyDescent="0.2">
      <c r="A726" s="35" t="s">
        <v>2541</v>
      </c>
      <c r="B726" s="36">
        <v>64056</v>
      </c>
      <c r="C726" s="37">
        <v>0.15</v>
      </c>
      <c r="D726" s="35" t="s">
        <v>2569</v>
      </c>
      <c r="E726" s="35" t="s">
        <v>2568</v>
      </c>
      <c r="F726" s="35" t="s">
        <v>203</v>
      </c>
      <c r="G726" s="35" t="s">
        <v>221</v>
      </c>
      <c r="H726" s="35" t="s">
        <v>220</v>
      </c>
      <c r="I726" s="35" t="s">
        <v>4</v>
      </c>
      <c r="J726" s="42">
        <v>40204</v>
      </c>
      <c r="L726" s="42">
        <v>40571</v>
      </c>
      <c r="M726" s="41">
        <v>2026</v>
      </c>
      <c r="N726" s="40" t="s">
        <v>212</v>
      </c>
      <c r="O726" s="41">
        <v>2011</v>
      </c>
      <c r="P726" s="41"/>
      <c r="Q726" s="41">
        <v>2018</v>
      </c>
      <c r="R726" s="40" t="s">
        <v>4017</v>
      </c>
      <c r="U726" s="35" t="s">
        <v>4017</v>
      </c>
      <c r="W726" s="35" t="s">
        <v>4017</v>
      </c>
    </row>
    <row r="727" spans="1:24" x14ac:dyDescent="0.2">
      <c r="A727" s="35" t="s">
        <v>2541</v>
      </c>
      <c r="B727" s="36">
        <v>64168</v>
      </c>
      <c r="C727" s="37">
        <v>7.8299999999999995E-2</v>
      </c>
      <c r="D727" s="35" t="s">
        <v>2609</v>
      </c>
      <c r="E727" s="35" t="s">
        <v>2608</v>
      </c>
      <c r="F727" s="35" t="s">
        <v>717</v>
      </c>
      <c r="G727" s="35" t="s">
        <v>281</v>
      </c>
      <c r="H727" s="35" t="s">
        <v>227</v>
      </c>
      <c r="I727" s="35" t="s">
        <v>232</v>
      </c>
      <c r="J727" s="42">
        <v>40210</v>
      </c>
      <c r="L727" s="42">
        <v>40553</v>
      </c>
      <c r="M727" s="41">
        <v>2025</v>
      </c>
      <c r="N727" s="40" t="s">
        <v>212</v>
      </c>
      <c r="O727" s="41">
        <v>2011</v>
      </c>
      <c r="P727" s="41"/>
      <c r="Q727" s="41">
        <v>2021</v>
      </c>
      <c r="R727" s="40" t="s">
        <v>4017</v>
      </c>
      <c r="U727" s="35" t="s">
        <v>4017</v>
      </c>
      <c r="W727" s="35" t="s">
        <v>4017</v>
      </c>
    </row>
    <row r="728" spans="1:24" x14ac:dyDescent="0.2">
      <c r="A728" s="35" t="s">
        <v>2541</v>
      </c>
      <c r="B728" s="36">
        <v>64819</v>
      </c>
      <c r="C728" s="37">
        <v>0.15</v>
      </c>
      <c r="D728" s="35" t="s">
        <v>2567</v>
      </c>
      <c r="E728" s="35" t="s">
        <v>2566</v>
      </c>
      <c r="F728" s="35" t="s">
        <v>1172</v>
      </c>
      <c r="G728" s="35" t="s">
        <v>276</v>
      </c>
      <c r="H728" s="35" t="s">
        <v>214</v>
      </c>
      <c r="I728" s="35" t="s">
        <v>302</v>
      </c>
      <c r="J728" s="42">
        <v>40532</v>
      </c>
      <c r="L728" s="42">
        <v>40907</v>
      </c>
      <c r="M728" s="41">
        <v>2026</v>
      </c>
      <c r="N728" s="40" t="s">
        <v>4017</v>
      </c>
      <c r="O728" s="41"/>
      <c r="P728" s="41"/>
      <c r="Q728" s="41"/>
      <c r="R728" s="40" t="s">
        <v>4017</v>
      </c>
      <c r="U728" s="35" t="s">
        <v>4017</v>
      </c>
      <c r="W728" s="35" t="s">
        <v>4017</v>
      </c>
    </row>
    <row r="729" spans="1:24" x14ac:dyDescent="0.2">
      <c r="A729" s="35" t="s">
        <v>2541</v>
      </c>
      <c r="B729" s="36">
        <v>64421</v>
      </c>
      <c r="C729" s="37">
        <v>0.15</v>
      </c>
      <c r="D729" s="35" t="s">
        <v>2565</v>
      </c>
      <c r="E729" s="35" t="s">
        <v>2564</v>
      </c>
      <c r="F729" s="35" t="s">
        <v>2563</v>
      </c>
      <c r="G729" s="35" t="s">
        <v>238</v>
      </c>
      <c r="H729" s="35" t="s">
        <v>220</v>
      </c>
      <c r="I729" s="35" t="s">
        <v>653</v>
      </c>
      <c r="J729" s="42">
        <v>40283</v>
      </c>
      <c r="L729" s="42">
        <v>40632</v>
      </c>
      <c r="M729" s="41">
        <v>2025</v>
      </c>
      <c r="N729" s="40" t="s">
        <v>212</v>
      </c>
      <c r="O729" s="41">
        <v>2011</v>
      </c>
      <c r="P729" s="41"/>
      <c r="Q729" s="41">
        <v>2021</v>
      </c>
      <c r="R729" s="40" t="s">
        <v>4017</v>
      </c>
      <c r="U729" s="35" t="s">
        <v>4017</v>
      </c>
      <c r="W729" s="35" t="s">
        <v>4017</v>
      </c>
    </row>
    <row r="730" spans="1:24" x14ac:dyDescent="0.2">
      <c r="A730" s="35" t="s">
        <v>2541</v>
      </c>
      <c r="B730" s="36">
        <v>64869</v>
      </c>
      <c r="C730" s="37">
        <v>0.14199999999999999</v>
      </c>
      <c r="D730" s="35" t="s">
        <v>2590</v>
      </c>
      <c r="E730" s="35" t="s">
        <v>2589</v>
      </c>
      <c r="F730" s="35" t="s">
        <v>2588</v>
      </c>
      <c r="G730" s="35" t="s">
        <v>233</v>
      </c>
      <c r="H730" s="35" t="s">
        <v>220</v>
      </c>
      <c r="I730" s="35" t="s">
        <v>1946</v>
      </c>
      <c r="J730" s="42">
        <v>40542</v>
      </c>
      <c r="L730" s="42">
        <v>40882</v>
      </c>
      <c r="M730" s="41">
        <v>2025</v>
      </c>
      <c r="N730" s="40" t="s">
        <v>212</v>
      </c>
      <c r="O730" s="41">
        <v>2011</v>
      </c>
      <c r="P730" s="41"/>
      <c r="Q730" s="41">
        <v>2021</v>
      </c>
      <c r="R730" s="40" t="s">
        <v>4017</v>
      </c>
      <c r="U730" s="35" t="s">
        <v>4017</v>
      </c>
      <c r="W730" s="35" t="s">
        <v>4017</v>
      </c>
    </row>
    <row r="731" spans="1:24" x14ac:dyDescent="0.2">
      <c r="A731" s="35" t="s">
        <v>2541</v>
      </c>
      <c r="B731" s="36">
        <v>64951</v>
      </c>
      <c r="C731" s="37">
        <v>0.1368</v>
      </c>
      <c r="D731" s="35" t="s">
        <v>2601</v>
      </c>
      <c r="E731" s="35" t="s">
        <v>2600</v>
      </c>
      <c r="F731" s="35" t="s">
        <v>2599</v>
      </c>
      <c r="G731" s="35" t="s">
        <v>233</v>
      </c>
      <c r="H731" s="35" t="s">
        <v>220</v>
      </c>
      <c r="I731" s="35" t="s">
        <v>4321</v>
      </c>
      <c r="J731" s="42">
        <v>40522</v>
      </c>
      <c r="L731" s="42">
        <v>40865</v>
      </c>
      <c r="M731" s="41">
        <v>2027</v>
      </c>
      <c r="N731" s="40" t="s">
        <v>4017</v>
      </c>
      <c r="O731" s="41"/>
      <c r="P731" s="41"/>
      <c r="Q731" s="41"/>
      <c r="R731" s="40" t="s">
        <v>4017</v>
      </c>
      <c r="U731" s="35" t="s">
        <v>4017</v>
      </c>
      <c r="W731" s="35" t="s">
        <v>4017</v>
      </c>
    </row>
    <row r="732" spans="1:24" x14ac:dyDescent="0.2">
      <c r="A732" s="35" t="s">
        <v>2541</v>
      </c>
      <c r="B732" s="36">
        <v>64356</v>
      </c>
      <c r="C732" s="37">
        <v>0.15</v>
      </c>
      <c r="D732" s="35" t="s">
        <v>2562</v>
      </c>
      <c r="E732" s="35" t="s">
        <v>2561</v>
      </c>
      <c r="F732" s="35" t="s">
        <v>1512</v>
      </c>
      <c r="G732" s="35" t="s">
        <v>326</v>
      </c>
      <c r="H732" s="35" t="s">
        <v>227</v>
      </c>
      <c r="I732" s="35" t="s">
        <v>577</v>
      </c>
      <c r="J732" s="42">
        <v>40309</v>
      </c>
      <c r="L732" s="42">
        <v>40652</v>
      </c>
      <c r="M732" s="41">
        <v>2026</v>
      </c>
      <c r="N732" s="40" t="s">
        <v>212</v>
      </c>
      <c r="O732" s="41">
        <v>2011</v>
      </c>
      <c r="P732" s="41"/>
      <c r="Q732" s="41">
        <v>2021</v>
      </c>
      <c r="R732" s="40" t="s">
        <v>4017</v>
      </c>
      <c r="U732" s="35" t="s">
        <v>4017</v>
      </c>
      <c r="W732" s="35" t="s">
        <v>4017</v>
      </c>
    </row>
    <row r="733" spans="1:24" x14ac:dyDescent="0.2">
      <c r="A733" s="35" t="s">
        <v>2541</v>
      </c>
      <c r="B733" s="36">
        <v>64908</v>
      </c>
      <c r="C733" s="37">
        <v>0.15</v>
      </c>
      <c r="D733" s="35" t="s">
        <v>2560</v>
      </c>
      <c r="E733" s="35" t="s">
        <v>2559</v>
      </c>
      <c r="F733" s="35" t="s">
        <v>1591</v>
      </c>
      <c r="G733" s="35" t="s">
        <v>643</v>
      </c>
      <c r="H733" s="35" t="s">
        <v>214</v>
      </c>
      <c r="I733" s="35" t="s">
        <v>399</v>
      </c>
      <c r="J733" s="42">
        <v>40497</v>
      </c>
      <c r="L733" s="42">
        <v>40843</v>
      </c>
      <c r="M733" s="41">
        <v>2025</v>
      </c>
      <c r="N733" s="40" t="s">
        <v>212</v>
      </c>
      <c r="O733" s="41">
        <v>2011</v>
      </c>
      <c r="P733" s="41"/>
      <c r="Q733" s="41">
        <v>2021</v>
      </c>
      <c r="R733" s="40" t="s">
        <v>4017</v>
      </c>
      <c r="U733" s="35" t="s">
        <v>4017</v>
      </c>
      <c r="W733" s="35" t="s">
        <v>4017</v>
      </c>
    </row>
    <row r="734" spans="1:24" x14ac:dyDescent="0.2">
      <c r="A734" s="35" t="s">
        <v>2541</v>
      </c>
      <c r="B734" s="36">
        <v>63915</v>
      </c>
      <c r="C734" s="37">
        <v>0.14430000000000001</v>
      </c>
      <c r="D734" s="35" t="s">
        <v>2587</v>
      </c>
      <c r="E734" s="35" t="s">
        <v>2586</v>
      </c>
      <c r="F734" s="35" t="s">
        <v>2585</v>
      </c>
      <c r="G734" s="35" t="s">
        <v>643</v>
      </c>
      <c r="H734" s="35" t="s">
        <v>214</v>
      </c>
      <c r="I734" s="35" t="s">
        <v>161</v>
      </c>
      <c r="J734" s="42">
        <v>40443</v>
      </c>
      <c r="L734" s="42">
        <v>40787</v>
      </c>
      <c r="M734" s="41">
        <v>2026</v>
      </c>
      <c r="N734" s="40" t="s">
        <v>212</v>
      </c>
      <c r="O734" s="41">
        <v>2011</v>
      </c>
      <c r="P734" s="41"/>
      <c r="Q734" s="41">
        <v>2021</v>
      </c>
      <c r="R734" s="40" t="s">
        <v>4017</v>
      </c>
      <c r="U734" s="35" t="s">
        <v>4017</v>
      </c>
      <c r="W734" s="35" t="s">
        <v>4017</v>
      </c>
    </row>
    <row r="735" spans="1:24" x14ac:dyDescent="0.2">
      <c r="A735" s="35" t="s">
        <v>2541</v>
      </c>
      <c r="B735" s="36">
        <v>64900</v>
      </c>
      <c r="C735" s="37">
        <v>0.13930000000000001</v>
      </c>
      <c r="D735" s="35" t="s">
        <v>2595</v>
      </c>
      <c r="E735" s="35" t="s">
        <v>2594</v>
      </c>
      <c r="F735" s="35" t="s">
        <v>98</v>
      </c>
      <c r="G735" s="35" t="s">
        <v>395</v>
      </c>
      <c r="H735" s="35" t="s">
        <v>220</v>
      </c>
      <c r="I735" s="35" t="s">
        <v>99</v>
      </c>
      <c r="J735" s="42">
        <v>40458</v>
      </c>
      <c r="L735" s="42">
        <v>40816</v>
      </c>
      <c r="M735" s="41">
        <v>2025</v>
      </c>
      <c r="N735" s="40" t="s">
        <v>4017</v>
      </c>
      <c r="O735" s="41"/>
      <c r="P735" s="41"/>
      <c r="Q735" s="41"/>
      <c r="R735" s="40" t="s">
        <v>4017</v>
      </c>
      <c r="U735" s="35" t="s">
        <v>4017</v>
      </c>
      <c r="W735" s="35" t="s">
        <v>4017</v>
      </c>
    </row>
    <row r="736" spans="1:24" x14ac:dyDescent="0.2">
      <c r="A736" s="35" t="s">
        <v>2541</v>
      </c>
      <c r="B736" s="36">
        <v>64217</v>
      </c>
      <c r="C736" s="37">
        <v>0.15</v>
      </c>
      <c r="D736" s="35" t="s">
        <v>2558</v>
      </c>
      <c r="E736" s="35" t="s">
        <v>2557</v>
      </c>
      <c r="F736" s="35" t="s">
        <v>650</v>
      </c>
      <c r="G736" s="35" t="s">
        <v>643</v>
      </c>
      <c r="H736" s="35" t="s">
        <v>214</v>
      </c>
      <c r="I736" s="35" t="s">
        <v>302</v>
      </c>
      <c r="J736" s="42">
        <v>40240</v>
      </c>
      <c r="L736" s="42">
        <v>40240</v>
      </c>
      <c r="M736" s="41">
        <v>2024</v>
      </c>
      <c r="N736" s="40" t="s">
        <v>4017</v>
      </c>
      <c r="O736" s="41"/>
      <c r="P736" s="41"/>
      <c r="Q736" s="41"/>
      <c r="R736" s="40" t="s">
        <v>4017</v>
      </c>
      <c r="U736" s="35" t="s">
        <v>4017</v>
      </c>
      <c r="W736" s="35" t="s">
        <v>4017</v>
      </c>
    </row>
    <row r="737" spans="1:23" x14ac:dyDescent="0.2">
      <c r="A737" s="35" t="s">
        <v>2541</v>
      </c>
      <c r="B737" s="36">
        <v>64299</v>
      </c>
      <c r="C737" s="37">
        <v>0.15</v>
      </c>
      <c r="D737" s="35" t="s">
        <v>2556</v>
      </c>
      <c r="E737" s="35" t="s">
        <v>2555</v>
      </c>
      <c r="F737" s="35" t="s">
        <v>2548</v>
      </c>
      <c r="G737" s="35" t="s">
        <v>326</v>
      </c>
      <c r="H737" s="35" t="s">
        <v>227</v>
      </c>
      <c r="I737" s="35" t="s">
        <v>2547</v>
      </c>
      <c r="J737" s="42">
        <v>40352</v>
      </c>
      <c r="L737" s="42">
        <v>40623</v>
      </c>
      <c r="M737" s="41">
        <v>2026</v>
      </c>
      <c r="N737" s="40" t="s">
        <v>4017</v>
      </c>
      <c r="O737" s="41"/>
      <c r="P737" s="41"/>
      <c r="Q737" s="41"/>
      <c r="R737" s="40" t="s">
        <v>4017</v>
      </c>
      <c r="U737" s="35" t="s">
        <v>4017</v>
      </c>
      <c r="W737" s="35" t="s">
        <v>4017</v>
      </c>
    </row>
    <row r="738" spans="1:23" x14ac:dyDescent="0.2">
      <c r="A738" s="35" t="s">
        <v>2541</v>
      </c>
      <c r="B738" s="36">
        <v>64371</v>
      </c>
      <c r="C738" s="37">
        <v>0.15</v>
      </c>
      <c r="D738" s="35" t="s">
        <v>2554</v>
      </c>
      <c r="E738" s="35" t="s">
        <v>2553</v>
      </c>
      <c r="F738" s="35" t="s">
        <v>1903</v>
      </c>
      <c r="G738" s="35" t="s">
        <v>233</v>
      </c>
      <c r="H738" s="35" t="s">
        <v>220</v>
      </c>
      <c r="I738" s="35" t="s">
        <v>1436</v>
      </c>
      <c r="J738" s="42">
        <v>40248</v>
      </c>
      <c r="L738" s="42">
        <v>40627</v>
      </c>
      <c r="M738" s="41">
        <v>2026</v>
      </c>
      <c r="N738" s="40" t="s">
        <v>4017</v>
      </c>
      <c r="O738" s="41"/>
      <c r="P738" s="41"/>
      <c r="Q738" s="41"/>
      <c r="R738" s="40" t="s">
        <v>4017</v>
      </c>
      <c r="U738" s="35" t="s">
        <v>4017</v>
      </c>
      <c r="W738" s="35" t="s">
        <v>4017</v>
      </c>
    </row>
    <row r="739" spans="1:23" x14ac:dyDescent="0.2">
      <c r="A739" s="35" t="s">
        <v>2541</v>
      </c>
      <c r="B739" s="36">
        <v>65206</v>
      </c>
      <c r="C739" s="37">
        <v>0.15</v>
      </c>
      <c r="D739" s="35" t="s">
        <v>2552</v>
      </c>
      <c r="E739" s="35" t="s">
        <v>2551</v>
      </c>
      <c r="F739" s="35" t="s">
        <v>2515</v>
      </c>
      <c r="G739" s="35" t="s">
        <v>643</v>
      </c>
      <c r="H739" s="35" t="s">
        <v>214</v>
      </c>
      <c r="I739" s="35" t="s">
        <v>2514</v>
      </c>
      <c r="J739" s="42">
        <v>40505</v>
      </c>
      <c r="L739" s="42">
        <v>40843</v>
      </c>
      <c r="M739" s="41">
        <v>2026</v>
      </c>
      <c r="N739" s="40" t="s">
        <v>212</v>
      </c>
      <c r="O739" s="41">
        <v>2011</v>
      </c>
      <c r="P739" s="41">
        <v>2022</v>
      </c>
      <c r="Q739" s="41">
        <v>2022</v>
      </c>
      <c r="R739" s="40" t="s">
        <v>4017</v>
      </c>
      <c r="U739" s="35" t="s">
        <v>4017</v>
      </c>
      <c r="W739" s="35" t="s">
        <v>4017</v>
      </c>
    </row>
    <row r="740" spans="1:23" x14ac:dyDescent="0.2">
      <c r="A740" s="35" t="s">
        <v>2541</v>
      </c>
      <c r="B740" s="36">
        <v>64864</v>
      </c>
      <c r="C740" s="37">
        <v>0.15</v>
      </c>
      <c r="D740" s="35" t="s">
        <v>2550</v>
      </c>
      <c r="E740" s="35" t="s">
        <v>2549</v>
      </c>
      <c r="F740" s="35" t="s">
        <v>2548</v>
      </c>
      <c r="G740" s="35" t="s">
        <v>792</v>
      </c>
      <c r="H740" s="35" t="s">
        <v>227</v>
      </c>
      <c r="I740" s="35" t="s">
        <v>2547</v>
      </c>
      <c r="J740" s="42">
        <v>40577</v>
      </c>
      <c r="L740" s="42">
        <v>40954</v>
      </c>
      <c r="M740" s="41">
        <v>2026</v>
      </c>
      <c r="N740" s="40" t="s">
        <v>4017</v>
      </c>
      <c r="O740" s="41"/>
      <c r="P740" s="41"/>
      <c r="Q740" s="41"/>
      <c r="R740" s="40" t="s">
        <v>4017</v>
      </c>
      <c r="U740" s="35" t="s">
        <v>4017</v>
      </c>
      <c r="W740" s="35" t="s">
        <v>4017</v>
      </c>
    </row>
    <row r="741" spans="1:23" x14ac:dyDescent="0.2">
      <c r="A741" s="35" t="s">
        <v>2541</v>
      </c>
      <c r="B741" s="36">
        <v>65091</v>
      </c>
      <c r="C741" s="37">
        <v>0.15</v>
      </c>
      <c r="D741" s="35" t="s">
        <v>2546</v>
      </c>
      <c r="E741" s="35" t="s">
        <v>2545</v>
      </c>
      <c r="F741" s="35" t="s">
        <v>627</v>
      </c>
      <c r="G741" s="35" t="s">
        <v>276</v>
      </c>
      <c r="H741" s="35" t="s">
        <v>214</v>
      </c>
      <c r="I741" s="35" t="s">
        <v>626</v>
      </c>
      <c r="J741" s="42">
        <v>40455</v>
      </c>
      <c r="L741" s="42">
        <v>40772</v>
      </c>
      <c r="M741" s="41">
        <v>2027</v>
      </c>
      <c r="N741" s="40" t="s">
        <v>4017</v>
      </c>
      <c r="O741" s="41"/>
      <c r="P741" s="41"/>
      <c r="Q741" s="41"/>
      <c r="R741" s="40" t="s">
        <v>4017</v>
      </c>
      <c r="U741" s="35" t="s">
        <v>4017</v>
      </c>
      <c r="W741" s="35" t="s">
        <v>4017</v>
      </c>
    </row>
    <row r="742" spans="1:23" x14ac:dyDescent="0.2">
      <c r="A742" s="35" t="s">
        <v>2541</v>
      </c>
      <c r="B742" s="36">
        <v>64325</v>
      </c>
      <c r="C742" s="37">
        <v>9.0331999999999996E-2</v>
      </c>
      <c r="D742" s="35" t="s">
        <v>2607</v>
      </c>
      <c r="E742" s="35" t="s">
        <v>2606</v>
      </c>
      <c r="F742" s="35" t="s">
        <v>1712</v>
      </c>
      <c r="G742" s="35" t="s">
        <v>455</v>
      </c>
      <c r="H742" s="35" t="s">
        <v>214</v>
      </c>
      <c r="I742" s="35" t="s">
        <v>527</v>
      </c>
      <c r="J742" s="42">
        <v>40479</v>
      </c>
      <c r="L742" s="42">
        <v>40878</v>
      </c>
      <c r="M742" s="41">
        <v>2025</v>
      </c>
      <c r="N742" s="40" t="s">
        <v>212</v>
      </c>
      <c r="O742" s="41">
        <v>2011</v>
      </c>
      <c r="P742" s="41"/>
      <c r="Q742" s="41">
        <v>2021</v>
      </c>
      <c r="R742" s="40" t="s">
        <v>4017</v>
      </c>
      <c r="U742" s="35" t="s">
        <v>4017</v>
      </c>
      <c r="W742" s="35" t="s">
        <v>4017</v>
      </c>
    </row>
    <row r="743" spans="1:23" x14ac:dyDescent="0.2">
      <c r="A743" s="35" t="s">
        <v>2541</v>
      </c>
      <c r="B743" s="36">
        <v>64730</v>
      </c>
      <c r="C743" s="37">
        <v>0.14019999999999999</v>
      </c>
      <c r="D743" s="35" t="s">
        <v>2593</v>
      </c>
      <c r="E743" s="35" t="s">
        <v>2592</v>
      </c>
      <c r="F743" s="35" t="s">
        <v>2591</v>
      </c>
      <c r="G743" s="35" t="s">
        <v>1192</v>
      </c>
      <c r="H743" s="35" t="s">
        <v>227</v>
      </c>
      <c r="I743" s="35" t="s">
        <v>375</v>
      </c>
      <c r="J743" s="42">
        <v>40527</v>
      </c>
      <c r="L743" s="42">
        <v>40907</v>
      </c>
      <c r="M743" s="41">
        <v>2026</v>
      </c>
      <c r="N743" s="40" t="s">
        <v>212</v>
      </c>
      <c r="O743" s="41">
        <v>2011</v>
      </c>
      <c r="P743" s="41"/>
      <c r="Q743" s="41">
        <v>2021</v>
      </c>
      <c r="R743" s="40" t="s">
        <v>4017</v>
      </c>
      <c r="U743" s="35" t="s">
        <v>4017</v>
      </c>
      <c r="W743" s="35" t="s">
        <v>4017</v>
      </c>
    </row>
    <row r="744" spans="1:23" x14ac:dyDescent="0.2">
      <c r="A744" s="35" t="s">
        <v>2541</v>
      </c>
      <c r="B744" s="36">
        <v>64415</v>
      </c>
      <c r="C744" s="37">
        <v>0.15</v>
      </c>
      <c r="D744" s="35" t="s">
        <v>2544</v>
      </c>
      <c r="E744" s="35" t="s">
        <v>2543</v>
      </c>
      <c r="F744" s="35" t="s">
        <v>2542</v>
      </c>
      <c r="G744" s="35" t="s">
        <v>395</v>
      </c>
      <c r="H744" s="35" t="s">
        <v>220</v>
      </c>
      <c r="I744" s="35" t="s">
        <v>14</v>
      </c>
      <c r="J744" s="42">
        <v>40584</v>
      </c>
      <c r="L744" s="42">
        <v>41096</v>
      </c>
      <c r="M744" s="41">
        <v>2027</v>
      </c>
      <c r="N744" s="40" t="s">
        <v>4017</v>
      </c>
      <c r="O744" s="41"/>
      <c r="P744" s="41"/>
      <c r="Q744" s="41"/>
      <c r="R744" s="40" t="s">
        <v>4017</v>
      </c>
      <c r="U744" s="35" t="s">
        <v>4017</v>
      </c>
      <c r="W744" s="35" t="s">
        <v>4017</v>
      </c>
    </row>
    <row r="745" spans="1:23" x14ac:dyDescent="0.2">
      <c r="A745" s="35" t="s">
        <v>2541</v>
      </c>
      <c r="B745" s="36">
        <v>64934</v>
      </c>
      <c r="C745" s="37">
        <v>0.1237</v>
      </c>
      <c r="D745" s="35" t="s">
        <v>2605</v>
      </c>
      <c r="E745" s="35" t="s">
        <v>2604</v>
      </c>
      <c r="F745" s="35" t="s">
        <v>2596</v>
      </c>
      <c r="G745" s="35" t="s">
        <v>326</v>
      </c>
      <c r="H745" s="35" t="s">
        <v>227</v>
      </c>
      <c r="I745" s="35" t="s">
        <v>2274</v>
      </c>
      <c r="J745" s="42">
        <v>40521</v>
      </c>
      <c r="L745" s="42">
        <v>40847</v>
      </c>
      <c r="M745" s="41">
        <v>2026</v>
      </c>
      <c r="N745" s="40" t="s">
        <v>4017</v>
      </c>
      <c r="O745" s="41"/>
      <c r="P745" s="41"/>
      <c r="Q745" s="41"/>
      <c r="R745" s="40" t="s">
        <v>4017</v>
      </c>
      <c r="U745" s="35" t="s">
        <v>4017</v>
      </c>
      <c r="W745" s="35" t="s">
        <v>4017</v>
      </c>
    </row>
    <row r="746" spans="1:23" x14ac:dyDescent="0.2">
      <c r="A746" s="35" t="s">
        <v>2541</v>
      </c>
      <c r="B746" s="36">
        <v>65105</v>
      </c>
      <c r="C746" s="37">
        <v>0.15</v>
      </c>
      <c r="D746" s="35" t="s">
        <v>2540</v>
      </c>
      <c r="E746" s="35" t="s">
        <v>2539</v>
      </c>
      <c r="F746" s="35" t="s">
        <v>574</v>
      </c>
      <c r="G746" s="35" t="s">
        <v>276</v>
      </c>
      <c r="H746" s="35" t="s">
        <v>214</v>
      </c>
      <c r="I746" s="35" t="s">
        <v>573</v>
      </c>
      <c r="J746" s="42">
        <v>40578</v>
      </c>
      <c r="L746" s="42">
        <v>40842</v>
      </c>
      <c r="M746" s="41">
        <v>2026</v>
      </c>
      <c r="N746" s="40" t="s">
        <v>4017</v>
      </c>
      <c r="O746" s="41"/>
      <c r="P746" s="41"/>
      <c r="Q746" s="41"/>
      <c r="R746" s="40" t="s">
        <v>4017</v>
      </c>
      <c r="U746" s="35" t="s">
        <v>4017</v>
      </c>
      <c r="W746" s="35" t="s">
        <v>4017</v>
      </c>
    </row>
    <row r="747" spans="1:23" x14ac:dyDescent="0.2">
      <c r="A747" s="35" t="s">
        <v>2520</v>
      </c>
      <c r="B747" s="36">
        <v>65638</v>
      </c>
      <c r="C747" s="37">
        <v>1</v>
      </c>
      <c r="D747" s="35" t="s">
        <v>2538</v>
      </c>
      <c r="E747" s="35" t="s">
        <v>2537</v>
      </c>
      <c r="F747" s="35" t="s">
        <v>2536</v>
      </c>
      <c r="G747" s="35" t="s">
        <v>638</v>
      </c>
      <c r="H747" s="35" t="s">
        <v>214</v>
      </c>
      <c r="I747" s="35" t="s">
        <v>375</v>
      </c>
      <c r="J747" s="42">
        <v>41213</v>
      </c>
      <c r="L747" s="42">
        <v>41454</v>
      </c>
      <c r="M747" s="41">
        <v>2027</v>
      </c>
      <c r="N747" s="40" t="s">
        <v>4017</v>
      </c>
      <c r="O747" s="41"/>
      <c r="P747" s="41"/>
      <c r="Q747" s="41"/>
      <c r="R747" s="40" t="s">
        <v>4017</v>
      </c>
      <c r="U747" s="35" t="s">
        <v>4017</v>
      </c>
      <c r="W747" s="35" t="s">
        <v>4017</v>
      </c>
    </row>
    <row r="748" spans="1:23" x14ac:dyDescent="0.2">
      <c r="A748" s="35" t="s">
        <v>2520</v>
      </c>
      <c r="B748" s="36">
        <v>64081</v>
      </c>
      <c r="C748" s="37">
        <v>1</v>
      </c>
      <c r="D748" s="35" t="s">
        <v>2535</v>
      </c>
      <c r="E748" s="35" t="s">
        <v>2534</v>
      </c>
      <c r="F748" s="35" t="s">
        <v>62</v>
      </c>
      <c r="G748" s="35" t="s">
        <v>396</v>
      </c>
      <c r="H748" s="35" t="s">
        <v>220</v>
      </c>
      <c r="I748" s="35" t="s">
        <v>63</v>
      </c>
      <c r="J748" s="42">
        <v>40541</v>
      </c>
      <c r="L748" s="42">
        <v>41093</v>
      </c>
      <c r="M748" s="41">
        <v>2026</v>
      </c>
      <c r="N748" s="40" t="s">
        <v>212</v>
      </c>
      <c r="O748" s="41">
        <v>2012</v>
      </c>
      <c r="P748" s="41"/>
      <c r="Q748" s="41">
        <v>2020</v>
      </c>
      <c r="R748" s="40" t="s">
        <v>4017</v>
      </c>
      <c r="U748" s="35" t="s">
        <v>4017</v>
      </c>
      <c r="W748" s="35" t="s">
        <v>4017</v>
      </c>
    </row>
    <row r="749" spans="1:23" x14ac:dyDescent="0.2">
      <c r="A749" s="35" t="s">
        <v>2520</v>
      </c>
      <c r="B749" s="36">
        <v>65557</v>
      </c>
      <c r="C749" s="37">
        <v>1</v>
      </c>
      <c r="D749" s="35" t="s">
        <v>2533</v>
      </c>
      <c r="E749" s="35" t="s">
        <v>2532</v>
      </c>
      <c r="F749" s="35" t="s">
        <v>1069</v>
      </c>
      <c r="G749" s="35" t="s">
        <v>380</v>
      </c>
      <c r="H749" s="35" t="s">
        <v>220</v>
      </c>
      <c r="I749" s="35" t="s">
        <v>23</v>
      </c>
      <c r="J749" s="42">
        <v>40906</v>
      </c>
      <c r="L749" s="42">
        <v>41456</v>
      </c>
      <c r="M749" s="41">
        <v>2027</v>
      </c>
      <c r="N749" s="40" t="s">
        <v>4017</v>
      </c>
      <c r="O749" s="41"/>
      <c r="P749" s="41"/>
      <c r="Q749" s="41"/>
      <c r="R749" s="40" t="s">
        <v>4017</v>
      </c>
      <c r="U749" s="35" t="s">
        <v>4017</v>
      </c>
      <c r="W749" s="35" t="s">
        <v>4017</v>
      </c>
    </row>
    <row r="750" spans="1:23" x14ac:dyDescent="0.2">
      <c r="A750" s="35" t="s">
        <v>2520</v>
      </c>
      <c r="B750" s="36">
        <v>65769</v>
      </c>
      <c r="C750" s="37">
        <v>1</v>
      </c>
      <c r="D750" s="35" t="s">
        <v>2531</v>
      </c>
      <c r="E750" s="35" t="s">
        <v>2530</v>
      </c>
      <c r="F750" s="35" t="s">
        <v>2529</v>
      </c>
      <c r="G750" s="35" t="s">
        <v>643</v>
      </c>
      <c r="H750" s="35" t="s">
        <v>214</v>
      </c>
      <c r="I750" s="35" t="s">
        <v>577</v>
      </c>
      <c r="J750" s="42">
        <v>41142</v>
      </c>
      <c r="L750" s="42">
        <v>41604</v>
      </c>
      <c r="M750" s="41">
        <v>2028</v>
      </c>
      <c r="N750" s="40" t="s">
        <v>212</v>
      </c>
      <c r="O750" s="41">
        <v>2013</v>
      </c>
      <c r="P750" s="41"/>
      <c r="Q750" s="41">
        <v>2021</v>
      </c>
      <c r="R750" s="40" t="s">
        <v>4017</v>
      </c>
      <c r="U750" s="35" t="s">
        <v>4017</v>
      </c>
      <c r="W750" s="35" t="s">
        <v>4017</v>
      </c>
    </row>
    <row r="751" spans="1:23" x14ac:dyDescent="0.2">
      <c r="A751" s="35" t="s">
        <v>2520</v>
      </c>
      <c r="B751" s="36">
        <v>65189</v>
      </c>
      <c r="C751" s="37">
        <v>1</v>
      </c>
      <c r="D751" s="35" t="s">
        <v>2528</v>
      </c>
      <c r="E751" s="35" t="s">
        <v>2527</v>
      </c>
      <c r="F751" s="35" t="s">
        <v>80</v>
      </c>
      <c r="G751" s="35" t="s">
        <v>396</v>
      </c>
      <c r="H751" s="35" t="s">
        <v>220</v>
      </c>
      <c r="I751" s="35" t="s">
        <v>382</v>
      </c>
      <c r="J751" s="42">
        <v>40898</v>
      </c>
      <c r="L751" s="42">
        <v>41529</v>
      </c>
      <c r="M751" s="41">
        <v>2028</v>
      </c>
      <c r="N751" s="40" t="s">
        <v>4017</v>
      </c>
      <c r="O751" s="41"/>
      <c r="P751" s="41"/>
      <c r="Q751" s="41"/>
      <c r="R751" s="40" t="s">
        <v>4017</v>
      </c>
      <c r="U751" s="35" t="s">
        <v>4017</v>
      </c>
      <c r="W751" s="35" t="s">
        <v>4017</v>
      </c>
    </row>
    <row r="752" spans="1:23" x14ac:dyDescent="0.2">
      <c r="A752" s="35" t="s">
        <v>2520</v>
      </c>
      <c r="B752" s="36">
        <v>65119</v>
      </c>
      <c r="C752" s="37">
        <v>1</v>
      </c>
      <c r="D752" s="35" t="s">
        <v>2526</v>
      </c>
      <c r="E752" s="35" t="s">
        <v>2525</v>
      </c>
      <c r="F752" s="35" t="s">
        <v>2469</v>
      </c>
      <c r="G752" s="35" t="s">
        <v>238</v>
      </c>
      <c r="H752" s="35" t="s">
        <v>220</v>
      </c>
      <c r="I752" s="35" t="s">
        <v>390</v>
      </c>
      <c r="J752" s="42">
        <v>41165</v>
      </c>
      <c r="L752" s="42">
        <v>41570</v>
      </c>
      <c r="M752" s="41">
        <v>2028</v>
      </c>
      <c r="N752" s="40" t="s">
        <v>4017</v>
      </c>
      <c r="O752" s="41"/>
      <c r="P752" s="41"/>
      <c r="Q752" s="41"/>
      <c r="R752" s="40" t="s">
        <v>4017</v>
      </c>
      <c r="U752" s="35" t="s">
        <v>4017</v>
      </c>
      <c r="W752" s="35" t="s">
        <v>4017</v>
      </c>
    </row>
    <row r="753" spans="1:23" x14ac:dyDescent="0.2">
      <c r="A753" s="35" t="s">
        <v>2520</v>
      </c>
      <c r="B753" s="36">
        <v>65503</v>
      </c>
      <c r="C753" s="37">
        <v>1</v>
      </c>
      <c r="D753" s="35" t="s">
        <v>2524</v>
      </c>
      <c r="E753" s="35" t="s">
        <v>2523</v>
      </c>
      <c r="F753" s="35" t="s">
        <v>650</v>
      </c>
      <c r="G753" s="35" t="s">
        <v>643</v>
      </c>
      <c r="H753" s="35" t="s">
        <v>214</v>
      </c>
      <c r="I753" s="35" t="s">
        <v>302</v>
      </c>
      <c r="J753" s="42">
        <v>41088</v>
      </c>
      <c r="L753" s="42">
        <v>41439</v>
      </c>
      <c r="M753" s="41">
        <v>2027</v>
      </c>
      <c r="N753" s="40" t="s">
        <v>212</v>
      </c>
      <c r="O753" s="41">
        <v>2013</v>
      </c>
      <c r="P753" s="41"/>
      <c r="Q753" s="41">
        <v>2018</v>
      </c>
      <c r="R753" s="40" t="s">
        <v>4017</v>
      </c>
      <c r="U753" s="35" t="s">
        <v>4017</v>
      </c>
      <c r="W753" s="35" t="s">
        <v>4017</v>
      </c>
    </row>
    <row r="754" spans="1:23" x14ac:dyDescent="0.2">
      <c r="A754" s="35" t="s">
        <v>2520</v>
      </c>
      <c r="B754" s="36">
        <v>65547</v>
      </c>
      <c r="C754" s="37">
        <v>1</v>
      </c>
      <c r="D754" s="35" t="s">
        <v>2522</v>
      </c>
      <c r="E754" s="35" t="s">
        <v>2521</v>
      </c>
      <c r="F754" s="35" t="s">
        <v>2455</v>
      </c>
      <c r="G754" s="35" t="s">
        <v>643</v>
      </c>
      <c r="H754" s="35" t="s">
        <v>214</v>
      </c>
      <c r="I754" s="35" t="s">
        <v>232</v>
      </c>
      <c r="J754" s="42">
        <v>40982</v>
      </c>
      <c r="L754" s="42">
        <v>41250</v>
      </c>
      <c r="M754" s="41">
        <v>2027</v>
      </c>
      <c r="N754" s="40" t="s">
        <v>212</v>
      </c>
      <c r="O754" s="41">
        <v>2012</v>
      </c>
      <c r="P754" s="41"/>
      <c r="Q754" s="41">
        <v>2021</v>
      </c>
      <c r="R754" s="40" t="s">
        <v>4017</v>
      </c>
      <c r="U754" s="35" t="s">
        <v>4017</v>
      </c>
      <c r="W754" s="35" t="s">
        <v>4017</v>
      </c>
    </row>
    <row r="755" spans="1:23" x14ac:dyDescent="0.2">
      <c r="A755" s="35" t="s">
        <v>2520</v>
      </c>
      <c r="B755" s="36">
        <v>65587</v>
      </c>
      <c r="C755" s="37">
        <v>1</v>
      </c>
      <c r="D755" s="35" t="s">
        <v>2519</v>
      </c>
      <c r="E755" s="35" t="s">
        <v>2518</v>
      </c>
      <c r="F755" s="35" t="s">
        <v>1601</v>
      </c>
      <c r="G755" s="35" t="s">
        <v>239</v>
      </c>
      <c r="H755" s="35" t="s">
        <v>238</v>
      </c>
      <c r="I755" s="35" t="s">
        <v>610</v>
      </c>
      <c r="J755" s="42">
        <v>41233</v>
      </c>
      <c r="L755" s="42">
        <v>41603</v>
      </c>
      <c r="M755" s="41">
        <v>2027</v>
      </c>
      <c r="N755" s="40" t="s">
        <v>212</v>
      </c>
      <c r="O755" s="41">
        <v>2013</v>
      </c>
      <c r="P755" s="41"/>
      <c r="Q755" s="41">
        <v>2018</v>
      </c>
      <c r="R755" s="40" t="s">
        <v>4017</v>
      </c>
      <c r="U755" s="35" t="s">
        <v>4017</v>
      </c>
      <c r="W755" s="35" t="s">
        <v>4017</v>
      </c>
    </row>
    <row r="756" spans="1:23" x14ac:dyDescent="0.2">
      <c r="A756" s="35" t="s">
        <v>2492</v>
      </c>
      <c r="B756" s="36">
        <v>65544</v>
      </c>
      <c r="C756" s="37">
        <v>1</v>
      </c>
      <c r="D756" s="35" t="s">
        <v>2517</v>
      </c>
      <c r="E756" s="35" t="s">
        <v>2516</v>
      </c>
      <c r="F756" s="35" t="s">
        <v>2515</v>
      </c>
      <c r="G756" s="35" t="s">
        <v>643</v>
      </c>
      <c r="H756" s="35" t="s">
        <v>214</v>
      </c>
      <c r="I756" s="35" t="s">
        <v>2514</v>
      </c>
      <c r="J756" s="42">
        <v>41332</v>
      </c>
      <c r="L756" s="42">
        <v>41335</v>
      </c>
      <c r="M756" s="41">
        <v>2027</v>
      </c>
      <c r="N756" s="40" t="s">
        <v>212</v>
      </c>
      <c r="O756" s="41">
        <v>2013</v>
      </c>
      <c r="P756" s="41"/>
      <c r="Q756" s="41">
        <v>2022</v>
      </c>
      <c r="R756" s="40" t="s">
        <v>4017</v>
      </c>
      <c r="U756" s="35" t="s">
        <v>4017</v>
      </c>
      <c r="W756" s="35" t="s">
        <v>4017</v>
      </c>
    </row>
    <row r="757" spans="1:23" x14ac:dyDescent="0.2">
      <c r="A757" s="35" t="s">
        <v>2492</v>
      </c>
      <c r="B757" s="36">
        <v>65909</v>
      </c>
      <c r="C757" s="37">
        <v>1</v>
      </c>
      <c r="D757" s="35" t="s">
        <v>2513</v>
      </c>
      <c r="E757" s="35" t="s">
        <v>2512</v>
      </c>
      <c r="F757" s="35" t="s">
        <v>120</v>
      </c>
      <c r="G757" s="35" t="s">
        <v>396</v>
      </c>
      <c r="H757" s="35" t="s">
        <v>220</v>
      </c>
      <c r="I757" s="35" t="s">
        <v>121</v>
      </c>
      <c r="J757" s="42">
        <v>41628</v>
      </c>
      <c r="L757" s="42">
        <v>42202</v>
      </c>
      <c r="M757" s="41">
        <v>2029</v>
      </c>
      <c r="N757" s="40" t="s">
        <v>212</v>
      </c>
      <c r="O757" s="41">
        <v>2014</v>
      </c>
      <c r="P757" s="41"/>
      <c r="Q757" s="41">
        <v>2021</v>
      </c>
      <c r="R757" s="40" t="s">
        <v>4017</v>
      </c>
      <c r="U757" s="35" t="s">
        <v>4017</v>
      </c>
      <c r="W757" s="35" t="s">
        <v>4017</v>
      </c>
    </row>
    <row r="758" spans="1:23" x14ac:dyDescent="0.2">
      <c r="A758" s="35" t="s">
        <v>2492</v>
      </c>
      <c r="B758" s="36">
        <v>65849</v>
      </c>
      <c r="C758" s="37">
        <v>1</v>
      </c>
      <c r="D758" s="35" t="s">
        <v>2511</v>
      </c>
      <c r="E758" s="35" t="s">
        <v>2510</v>
      </c>
      <c r="F758" s="35" t="s">
        <v>1069</v>
      </c>
      <c r="G758" s="35" t="s">
        <v>376</v>
      </c>
      <c r="H758" s="35" t="s">
        <v>220</v>
      </c>
      <c r="I758" s="35" t="s">
        <v>23</v>
      </c>
      <c r="J758" s="42">
        <v>41417</v>
      </c>
      <c r="L758" s="42">
        <v>42125</v>
      </c>
      <c r="M758" s="41">
        <v>2029</v>
      </c>
      <c r="N758" s="40" t="s">
        <v>212</v>
      </c>
      <c r="O758" s="41">
        <v>2014</v>
      </c>
      <c r="P758" s="41">
        <v>2022</v>
      </c>
      <c r="Q758" s="41">
        <v>2022</v>
      </c>
      <c r="R758" s="40" t="s">
        <v>4017</v>
      </c>
      <c r="U758" s="35" t="s">
        <v>4017</v>
      </c>
      <c r="W758" s="35" t="s">
        <v>4017</v>
      </c>
    </row>
    <row r="759" spans="1:23" x14ac:dyDescent="0.2">
      <c r="A759" s="35" t="s">
        <v>2492</v>
      </c>
      <c r="B759" s="36">
        <v>66069</v>
      </c>
      <c r="C759" s="37">
        <v>1</v>
      </c>
      <c r="D759" s="35" t="s">
        <v>2509</v>
      </c>
      <c r="E759" s="35" t="s">
        <v>2508</v>
      </c>
      <c r="F759" s="35" t="s">
        <v>2507</v>
      </c>
      <c r="G759" s="35" t="s">
        <v>523</v>
      </c>
      <c r="H759" s="35" t="s">
        <v>214</v>
      </c>
      <c r="I759" s="35" t="s">
        <v>161</v>
      </c>
      <c r="J759" s="42">
        <v>41611</v>
      </c>
      <c r="L759" s="42">
        <v>42041</v>
      </c>
      <c r="M759" s="41">
        <v>2029</v>
      </c>
      <c r="N759" s="40" t="s">
        <v>212</v>
      </c>
      <c r="O759" s="41">
        <v>2014</v>
      </c>
      <c r="P759" s="41"/>
      <c r="Q759" s="41">
        <v>2020</v>
      </c>
      <c r="R759" s="40" t="s">
        <v>4017</v>
      </c>
      <c r="U759" s="35" t="s">
        <v>4017</v>
      </c>
      <c r="W759" s="35" t="s">
        <v>4017</v>
      </c>
    </row>
    <row r="760" spans="1:23" x14ac:dyDescent="0.2">
      <c r="A760" s="35" t="s">
        <v>2492</v>
      </c>
      <c r="B760" s="36">
        <v>65836</v>
      </c>
      <c r="C760" s="37">
        <v>1</v>
      </c>
      <c r="D760" s="35" t="s">
        <v>2506</v>
      </c>
      <c r="E760" s="35" t="s">
        <v>2505</v>
      </c>
      <c r="F760" s="35" t="s">
        <v>1903</v>
      </c>
      <c r="G760" s="35" t="s">
        <v>523</v>
      </c>
      <c r="H760" s="35" t="s">
        <v>214</v>
      </c>
      <c r="I760" s="35" t="s">
        <v>438</v>
      </c>
      <c r="J760" s="42">
        <v>41360</v>
      </c>
      <c r="L760" s="42">
        <v>41638</v>
      </c>
      <c r="M760" s="41">
        <v>2028</v>
      </c>
      <c r="N760" s="40" t="s">
        <v>212</v>
      </c>
      <c r="O760" s="41">
        <v>2013</v>
      </c>
      <c r="P760" s="41"/>
      <c r="Q760" s="41">
        <v>2022</v>
      </c>
      <c r="R760" s="40" t="s">
        <v>4017</v>
      </c>
      <c r="U760" s="35" t="s">
        <v>4017</v>
      </c>
      <c r="W760" s="35" t="s">
        <v>4017</v>
      </c>
    </row>
    <row r="761" spans="1:23" x14ac:dyDescent="0.2">
      <c r="A761" s="35" t="s">
        <v>2492</v>
      </c>
      <c r="B761" s="36">
        <v>65563</v>
      </c>
      <c r="C761" s="37">
        <v>1</v>
      </c>
      <c r="D761" s="35" t="s">
        <v>2504</v>
      </c>
      <c r="E761" s="35" t="s">
        <v>2503</v>
      </c>
      <c r="F761" s="35" t="s">
        <v>44</v>
      </c>
      <c r="G761" s="35" t="s">
        <v>643</v>
      </c>
      <c r="H761" s="35" t="s">
        <v>214</v>
      </c>
      <c r="I761" s="35" t="s">
        <v>399</v>
      </c>
      <c r="J761" s="42">
        <v>41194</v>
      </c>
      <c r="L761" s="42">
        <v>41486</v>
      </c>
      <c r="M761" s="41">
        <v>2027</v>
      </c>
      <c r="N761" s="40" t="s">
        <v>212</v>
      </c>
      <c r="O761" s="41">
        <v>2013</v>
      </c>
      <c r="P761" s="41"/>
      <c r="Q761" s="41">
        <v>2020</v>
      </c>
      <c r="R761" s="40" t="s">
        <v>4017</v>
      </c>
      <c r="U761" s="35" t="s">
        <v>4017</v>
      </c>
      <c r="W761" s="35" t="s">
        <v>4017</v>
      </c>
    </row>
    <row r="762" spans="1:23" x14ac:dyDescent="0.2">
      <c r="A762" s="35" t="s">
        <v>2492</v>
      </c>
      <c r="B762" s="36">
        <v>65761</v>
      </c>
      <c r="C762" s="37">
        <v>1</v>
      </c>
      <c r="D762" s="35" t="s">
        <v>2502</v>
      </c>
      <c r="E762" s="35" t="s">
        <v>2501</v>
      </c>
      <c r="F762" s="35" t="s">
        <v>2500</v>
      </c>
      <c r="G762" s="35" t="s">
        <v>643</v>
      </c>
      <c r="H762" s="35" t="s">
        <v>214</v>
      </c>
      <c r="I762" s="35" t="s">
        <v>2499</v>
      </c>
      <c r="J762" s="42">
        <v>41255</v>
      </c>
      <c r="L762" s="42">
        <v>41585</v>
      </c>
      <c r="M762" s="41">
        <v>2028</v>
      </c>
      <c r="N762" s="40" t="s">
        <v>212</v>
      </c>
      <c r="O762" s="41">
        <v>2013</v>
      </c>
      <c r="P762" s="41"/>
      <c r="Q762" s="41">
        <v>2022</v>
      </c>
      <c r="R762" s="40" t="s">
        <v>4017</v>
      </c>
      <c r="U762" s="35" t="s">
        <v>4017</v>
      </c>
      <c r="W762" s="35" t="s">
        <v>4017</v>
      </c>
    </row>
    <row r="763" spans="1:23" x14ac:dyDescent="0.2">
      <c r="A763" s="35" t="s">
        <v>2492</v>
      </c>
      <c r="B763" s="36">
        <v>65516</v>
      </c>
      <c r="C763" s="37">
        <v>1</v>
      </c>
      <c r="D763" s="35" t="s">
        <v>2498</v>
      </c>
      <c r="E763" s="35" t="s">
        <v>2497</v>
      </c>
      <c r="F763" s="35" t="s">
        <v>1900</v>
      </c>
      <c r="G763" s="35" t="s">
        <v>455</v>
      </c>
      <c r="H763" s="35" t="s">
        <v>214</v>
      </c>
      <c r="I763" s="35" t="s">
        <v>302</v>
      </c>
      <c r="J763" s="42">
        <v>41445</v>
      </c>
      <c r="L763" s="42">
        <v>41445</v>
      </c>
      <c r="M763" s="41">
        <v>2028</v>
      </c>
      <c r="N763" s="40" t="s">
        <v>212</v>
      </c>
      <c r="O763" s="41">
        <v>2013</v>
      </c>
      <c r="P763" s="41">
        <v>2022</v>
      </c>
      <c r="Q763" s="41">
        <v>2022</v>
      </c>
      <c r="R763" s="40" t="s">
        <v>4017</v>
      </c>
      <c r="U763" s="35" t="s">
        <v>4017</v>
      </c>
      <c r="W763" s="35" t="s">
        <v>4017</v>
      </c>
    </row>
    <row r="764" spans="1:23" x14ac:dyDescent="0.2">
      <c r="A764" s="35" t="s">
        <v>2492</v>
      </c>
      <c r="B764" s="36">
        <v>66027</v>
      </c>
      <c r="C764" s="37">
        <v>1</v>
      </c>
      <c r="D764" s="35" t="s">
        <v>2496</v>
      </c>
      <c r="E764" s="35" t="s">
        <v>2495</v>
      </c>
      <c r="F764" s="35" t="s">
        <v>303</v>
      </c>
      <c r="G764" s="35" t="s">
        <v>276</v>
      </c>
      <c r="H764" s="35" t="s">
        <v>214</v>
      </c>
      <c r="I764" s="35" t="s">
        <v>302</v>
      </c>
      <c r="J764" s="42">
        <v>41529</v>
      </c>
      <c r="L764" s="42">
        <v>41992</v>
      </c>
      <c r="M764" s="41">
        <v>2028</v>
      </c>
      <c r="N764" s="40" t="s">
        <v>212</v>
      </c>
      <c r="O764" s="41">
        <v>2014</v>
      </c>
      <c r="P764" s="41"/>
      <c r="Q764" s="41">
        <v>2018</v>
      </c>
      <c r="R764" s="40" t="s">
        <v>4017</v>
      </c>
      <c r="U764" s="35" t="s">
        <v>4017</v>
      </c>
      <c r="W764" s="35" t="s">
        <v>4017</v>
      </c>
    </row>
    <row r="765" spans="1:23" x14ac:dyDescent="0.2">
      <c r="A765" s="35" t="s">
        <v>2492</v>
      </c>
      <c r="B765" s="36">
        <v>65715</v>
      </c>
      <c r="C765" s="37">
        <v>1</v>
      </c>
      <c r="D765" s="35" t="s">
        <v>2494</v>
      </c>
      <c r="E765" s="35" t="s">
        <v>2493</v>
      </c>
      <c r="F765" s="35" t="s">
        <v>303</v>
      </c>
      <c r="G765" s="35" t="s">
        <v>276</v>
      </c>
      <c r="H765" s="35" t="s">
        <v>214</v>
      </c>
      <c r="I765" s="35" t="s">
        <v>302</v>
      </c>
      <c r="J765" s="42">
        <v>41270</v>
      </c>
      <c r="L765" s="42">
        <v>41621</v>
      </c>
      <c r="M765" s="41">
        <v>2027</v>
      </c>
      <c r="N765" s="40" t="s">
        <v>212</v>
      </c>
      <c r="O765" s="41">
        <v>2013</v>
      </c>
      <c r="P765" s="41"/>
      <c r="Q765" s="41">
        <v>2018</v>
      </c>
      <c r="R765" s="40" t="s">
        <v>4017</v>
      </c>
      <c r="U765" s="35" t="s">
        <v>4017</v>
      </c>
      <c r="W765" s="35" t="s">
        <v>4017</v>
      </c>
    </row>
    <row r="766" spans="1:23" x14ac:dyDescent="0.2">
      <c r="A766" s="35" t="s">
        <v>2492</v>
      </c>
      <c r="B766" s="36">
        <v>66090</v>
      </c>
      <c r="C766" s="37">
        <v>1</v>
      </c>
      <c r="D766" s="35" t="s">
        <v>2491</v>
      </c>
      <c r="E766" s="35" t="s">
        <v>2490</v>
      </c>
      <c r="F766" s="35" t="s">
        <v>205</v>
      </c>
      <c r="G766" s="35" t="s">
        <v>238</v>
      </c>
      <c r="H766" s="35" t="s">
        <v>220</v>
      </c>
      <c r="I766" s="35" t="s">
        <v>63</v>
      </c>
      <c r="J766" s="42">
        <v>41627</v>
      </c>
      <c r="L766" s="42">
        <v>42151</v>
      </c>
      <c r="M766" s="41">
        <v>2029</v>
      </c>
      <c r="N766" s="40" t="s">
        <v>212</v>
      </c>
      <c r="O766" s="41">
        <v>2015</v>
      </c>
      <c r="P766" s="41"/>
      <c r="Q766" s="41">
        <v>2021</v>
      </c>
      <c r="R766" s="40" t="s">
        <v>4017</v>
      </c>
      <c r="U766" s="35" t="s">
        <v>4017</v>
      </c>
      <c r="W766" s="35" t="s">
        <v>4017</v>
      </c>
    </row>
    <row r="767" spans="1:23" x14ac:dyDescent="0.2">
      <c r="A767" s="35" t="s">
        <v>2454</v>
      </c>
      <c r="B767" s="36">
        <v>66205</v>
      </c>
      <c r="C767" s="37">
        <v>1</v>
      </c>
      <c r="D767" s="35" t="s">
        <v>2489</v>
      </c>
      <c r="E767" s="35" t="s">
        <v>2488</v>
      </c>
      <c r="F767" s="35" t="s">
        <v>85</v>
      </c>
      <c r="G767" s="35" t="s">
        <v>376</v>
      </c>
      <c r="H767" s="35" t="s">
        <v>220</v>
      </c>
      <c r="I767" s="35" t="s">
        <v>6</v>
      </c>
      <c r="J767" s="42">
        <v>41820</v>
      </c>
      <c r="L767" s="42">
        <v>42339</v>
      </c>
      <c r="M767" s="41">
        <v>2029</v>
      </c>
      <c r="N767" s="40" t="s">
        <v>212</v>
      </c>
      <c r="O767" s="41">
        <v>2015</v>
      </c>
      <c r="P767" s="41"/>
      <c r="Q767" s="41">
        <v>2018</v>
      </c>
      <c r="R767" s="40" t="s">
        <v>4017</v>
      </c>
      <c r="U767" s="35" t="s">
        <v>4017</v>
      </c>
      <c r="W767" s="35" t="s">
        <v>4017</v>
      </c>
    </row>
    <row r="768" spans="1:23" x14ac:dyDescent="0.2">
      <c r="A768" s="35" t="s">
        <v>2454</v>
      </c>
      <c r="B768" s="36">
        <v>66185</v>
      </c>
      <c r="C768" s="37">
        <v>1</v>
      </c>
      <c r="D768" s="35" t="s">
        <v>2487</v>
      </c>
      <c r="E768" s="35" t="s">
        <v>2486</v>
      </c>
      <c r="F768" s="35" t="s">
        <v>2485</v>
      </c>
      <c r="G768" s="35" t="s">
        <v>380</v>
      </c>
      <c r="H768" s="35" t="s">
        <v>220</v>
      </c>
      <c r="I768" s="35" t="s">
        <v>31</v>
      </c>
      <c r="J768" s="42">
        <v>41992</v>
      </c>
      <c r="L768" s="42">
        <v>42461</v>
      </c>
      <c r="M768" s="41">
        <v>2030</v>
      </c>
      <c r="N768" s="40" t="s">
        <v>4017</v>
      </c>
      <c r="O768" s="41"/>
      <c r="P768" s="41"/>
      <c r="Q768" s="41"/>
      <c r="R768" s="40" t="s">
        <v>4017</v>
      </c>
      <c r="U768" s="35" t="s">
        <v>4017</v>
      </c>
      <c r="W768" s="35" t="s">
        <v>4017</v>
      </c>
    </row>
    <row r="769" spans="1:23" x14ac:dyDescent="0.2">
      <c r="A769" s="35" t="s">
        <v>2454</v>
      </c>
      <c r="B769" s="36">
        <v>66204</v>
      </c>
      <c r="C769" s="37">
        <v>1</v>
      </c>
      <c r="D769" s="35" t="s">
        <v>2484</v>
      </c>
      <c r="E769" s="35" t="s">
        <v>2483</v>
      </c>
      <c r="F769" s="35" t="s">
        <v>989</v>
      </c>
      <c r="G769" s="35" t="s">
        <v>380</v>
      </c>
      <c r="H769" s="35" t="s">
        <v>220</v>
      </c>
      <c r="I769" s="35" t="s">
        <v>988</v>
      </c>
      <c r="J769" s="42">
        <v>42201</v>
      </c>
      <c r="L769" s="42">
        <v>43090</v>
      </c>
      <c r="M769" s="41">
        <v>2032</v>
      </c>
      <c r="N769" s="40" t="s">
        <v>212</v>
      </c>
      <c r="O769" s="41">
        <v>2017</v>
      </c>
      <c r="P769" s="41"/>
      <c r="Q769" s="41">
        <v>2018</v>
      </c>
      <c r="R769" s="40" t="s">
        <v>4017</v>
      </c>
      <c r="U769" s="35" t="s">
        <v>4017</v>
      </c>
      <c r="W769" s="35" t="s">
        <v>4017</v>
      </c>
    </row>
    <row r="770" spans="1:23" x14ac:dyDescent="0.2">
      <c r="A770" s="35" t="s">
        <v>2454</v>
      </c>
      <c r="B770" s="36">
        <v>66059</v>
      </c>
      <c r="C770" s="37">
        <v>1</v>
      </c>
      <c r="D770" s="35" t="s">
        <v>2482</v>
      </c>
      <c r="E770" s="35" t="s">
        <v>2481</v>
      </c>
      <c r="F770" s="35" t="s">
        <v>1317</v>
      </c>
      <c r="G770" s="35" t="s">
        <v>220</v>
      </c>
      <c r="H770" s="35" t="s">
        <v>220</v>
      </c>
      <c r="I770" s="35" t="s">
        <v>14</v>
      </c>
      <c r="J770" s="42">
        <v>42307</v>
      </c>
      <c r="L770" s="42">
        <v>43243</v>
      </c>
      <c r="M770" s="41">
        <v>2032</v>
      </c>
      <c r="N770" s="40" t="s">
        <v>212</v>
      </c>
      <c r="O770" s="41">
        <v>2018</v>
      </c>
      <c r="P770" s="41"/>
      <c r="Q770" s="41">
        <v>2018</v>
      </c>
      <c r="R770" s="40" t="s">
        <v>4017</v>
      </c>
      <c r="U770" s="35" t="s">
        <v>4017</v>
      </c>
      <c r="W770" s="35" t="s">
        <v>4017</v>
      </c>
    </row>
    <row r="771" spans="1:23" x14ac:dyDescent="0.2">
      <c r="A771" s="35" t="s">
        <v>2454</v>
      </c>
      <c r="B771" s="36">
        <v>66393</v>
      </c>
      <c r="C771" s="37">
        <v>1</v>
      </c>
      <c r="D771" s="35" t="s">
        <v>2480</v>
      </c>
      <c r="E771" s="35" t="s">
        <v>2479</v>
      </c>
      <c r="F771" s="35" t="s">
        <v>734</v>
      </c>
      <c r="G771" s="35" t="s">
        <v>233</v>
      </c>
      <c r="H771" s="35" t="s">
        <v>220</v>
      </c>
      <c r="I771" s="35" t="s">
        <v>390</v>
      </c>
      <c r="J771" s="42">
        <v>41788</v>
      </c>
      <c r="L771" s="42">
        <v>42088</v>
      </c>
      <c r="M771" s="41">
        <v>2029</v>
      </c>
      <c r="N771" s="40" t="s">
        <v>212</v>
      </c>
      <c r="O771" s="41">
        <v>2014</v>
      </c>
      <c r="P771" s="41"/>
      <c r="Q771" s="41">
        <v>2020</v>
      </c>
      <c r="R771" s="40" t="s">
        <v>4017</v>
      </c>
      <c r="U771" s="35" t="s">
        <v>4017</v>
      </c>
      <c r="W771" s="35" t="s">
        <v>4017</v>
      </c>
    </row>
    <row r="772" spans="1:23" x14ac:dyDescent="0.2">
      <c r="A772" s="35" t="s">
        <v>2454</v>
      </c>
      <c r="B772" s="36">
        <v>66383</v>
      </c>
      <c r="C772" s="37">
        <v>1</v>
      </c>
      <c r="D772" s="35" t="s">
        <v>2478</v>
      </c>
      <c r="E772" s="35" t="s">
        <v>2477</v>
      </c>
      <c r="F772" s="35" t="s">
        <v>2442</v>
      </c>
      <c r="G772" s="35" t="s">
        <v>643</v>
      </c>
      <c r="H772" s="35" t="s">
        <v>214</v>
      </c>
      <c r="I772" s="35" t="s">
        <v>302</v>
      </c>
      <c r="J772" s="42">
        <v>42003</v>
      </c>
      <c r="L772" s="42">
        <v>42333</v>
      </c>
      <c r="M772" s="41">
        <v>2030</v>
      </c>
      <c r="N772" s="40" t="s">
        <v>4017</v>
      </c>
      <c r="O772" s="41"/>
      <c r="P772" s="41"/>
      <c r="Q772" s="41"/>
      <c r="R772" s="40" t="s">
        <v>4017</v>
      </c>
      <c r="U772" s="35" t="s">
        <v>4017</v>
      </c>
      <c r="W772" s="35" t="s">
        <v>4017</v>
      </c>
    </row>
    <row r="773" spans="1:23" x14ac:dyDescent="0.2">
      <c r="A773" s="35" t="s">
        <v>2454</v>
      </c>
      <c r="B773" s="36">
        <v>66052</v>
      </c>
      <c r="C773" s="37">
        <v>1</v>
      </c>
      <c r="D773" s="35" t="s">
        <v>2476</v>
      </c>
      <c r="E773" s="35" t="s">
        <v>2475</v>
      </c>
      <c r="F773" s="35" t="s">
        <v>862</v>
      </c>
      <c r="G773" s="35" t="s">
        <v>380</v>
      </c>
      <c r="H773" s="35" t="s">
        <v>220</v>
      </c>
      <c r="I773" s="35" t="s">
        <v>861</v>
      </c>
      <c r="J773" s="42">
        <v>42165</v>
      </c>
      <c r="L773" s="42">
        <v>43100</v>
      </c>
      <c r="M773" s="41">
        <v>2032</v>
      </c>
      <c r="N773" s="40" t="s">
        <v>212</v>
      </c>
      <c r="O773" s="41">
        <v>2017</v>
      </c>
      <c r="P773" s="41"/>
      <c r="Q773" s="41">
        <v>2018</v>
      </c>
      <c r="R773" s="40" t="s">
        <v>4017</v>
      </c>
      <c r="U773" s="35" t="s">
        <v>4017</v>
      </c>
      <c r="W773" s="35" t="s">
        <v>4017</v>
      </c>
    </row>
    <row r="774" spans="1:23" x14ac:dyDescent="0.2">
      <c r="A774" s="35" t="s">
        <v>2454</v>
      </c>
      <c r="B774" s="36">
        <v>66148</v>
      </c>
      <c r="C774" s="37">
        <v>1</v>
      </c>
      <c r="D774" s="35" t="s">
        <v>2474</v>
      </c>
      <c r="E774" s="35" t="s">
        <v>2473</v>
      </c>
      <c r="F774" s="35" t="s">
        <v>2472</v>
      </c>
      <c r="G774" s="35" t="s">
        <v>455</v>
      </c>
      <c r="H774" s="35" t="s">
        <v>214</v>
      </c>
      <c r="I774" s="35" t="s">
        <v>302</v>
      </c>
      <c r="J774" s="42">
        <v>41978</v>
      </c>
      <c r="L774" s="42">
        <v>42356</v>
      </c>
      <c r="M774" s="41">
        <v>2029</v>
      </c>
      <c r="N774" s="40" t="s">
        <v>212</v>
      </c>
      <c r="O774" s="41">
        <v>2015</v>
      </c>
      <c r="P774" s="41"/>
      <c r="Q774" s="41">
        <v>2020</v>
      </c>
      <c r="R774" s="40" t="s">
        <v>4017</v>
      </c>
      <c r="U774" s="35" t="s">
        <v>4017</v>
      </c>
      <c r="W774" s="35" t="s">
        <v>4017</v>
      </c>
    </row>
    <row r="775" spans="1:23" x14ac:dyDescent="0.2">
      <c r="A775" s="35" t="s">
        <v>2454</v>
      </c>
      <c r="B775" s="36">
        <v>67086</v>
      </c>
      <c r="C775" s="37">
        <v>1</v>
      </c>
      <c r="D775" s="35" t="s">
        <v>2471</v>
      </c>
      <c r="E775" s="35" t="s">
        <v>2470</v>
      </c>
      <c r="F775" s="35" t="s">
        <v>2469</v>
      </c>
      <c r="G775" s="35" t="s">
        <v>238</v>
      </c>
      <c r="H775" s="35" t="s">
        <v>220</v>
      </c>
      <c r="I775" s="35" t="s">
        <v>390</v>
      </c>
      <c r="J775" s="42">
        <v>42445</v>
      </c>
      <c r="L775" s="42">
        <v>42824</v>
      </c>
      <c r="M775" s="41">
        <v>2031</v>
      </c>
      <c r="N775" s="40" t="s">
        <v>4017</v>
      </c>
      <c r="O775" s="41"/>
      <c r="P775" s="41"/>
      <c r="Q775" s="41"/>
      <c r="R775" s="40" t="s">
        <v>4017</v>
      </c>
      <c r="U775" s="35" t="s">
        <v>4017</v>
      </c>
      <c r="W775" s="35" t="s">
        <v>4017</v>
      </c>
    </row>
    <row r="776" spans="1:23" x14ac:dyDescent="0.2">
      <c r="A776" s="35" t="s">
        <v>2454</v>
      </c>
      <c r="B776" s="36">
        <v>66196</v>
      </c>
      <c r="C776" s="37">
        <v>1</v>
      </c>
      <c r="D776" s="35" t="s">
        <v>2468</v>
      </c>
      <c r="E776" s="35" t="s">
        <v>2467</v>
      </c>
      <c r="F776" s="35" t="s">
        <v>85</v>
      </c>
      <c r="G776" s="35" t="s">
        <v>376</v>
      </c>
      <c r="H776" s="35" t="s">
        <v>220</v>
      </c>
      <c r="I776" s="35" t="s">
        <v>6</v>
      </c>
      <c r="J776" s="42">
        <v>42349</v>
      </c>
      <c r="L776" s="42">
        <v>42674</v>
      </c>
      <c r="M776" s="41">
        <v>2030</v>
      </c>
      <c r="N776" s="40" t="s">
        <v>212</v>
      </c>
      <c r="O776" s="41">
        <v>2016</v>
      </c>
      <c r="P776" s="41"/>
      <c r="Q776" s="41">
        <v>2020</v>
      </c>
      <c r="R776" s="40" t="s">
        <v>4017</v>
      </c>
      <c r="U776" s="35" t="s">
        <v>4017</v>
      </c>
      <c r="W776" s="35" t="s">
        <v>4017</v>
      </c>
    </row>
    <row r="777" spans="1:23" x14ac:dyDescent="0.2">
      <c r="A777" s="35" t="s">
        <v>2454</v>
      </c>
      <c r="B777" s="36">
        <v>66286</v>
      </c>
      <c r="C777" s="37">
        <v>1</v>
      </c>
      <c r="D777" s="35" t="s">
        <v>2466</v>
      </c>
      <c r="E777" s="35" t="s">
        <v>2465</v>
      </c>
      <c r="F777" s="35" t="s">
        <v>2464</v>
      </c>
      <c r="G777" s="35" t="s">
        <v>643</v>
      </c>
      <c r="H777" s="35" t="s">
        <v>214</v>
      </c>
      <c r="I777" s="35" t="s">
        <v>2463</v>
      </c>
      <c r="J777" s="42">
        <v>41926</v>
      </c>
      <c r="L777" s="42">
        <v>42326</v>
      </c>
      <c r="M777" s="41">
        <v>2029</v>
      </c>
      <c r="N777" s="40" t="s">
        <v>212</v>
      </c>
      <c r="O777" s="41">
        <v>2015</v>
      </c>
      <c r="P777" s="41"/>
      <c r="Q777" s="41">
        <v>2020</v>
      </c>
      <c r="R777" s="40" t="s">
        <v>4017</v>
      </c>
      <c r="U777" s="35" t="s">
        <v>4017</v>
      </c>
      <c r="W777" s="35" t="s">
        <v>4017</v>
      </c>
    </row>
    <row r="778" spans="1:23" x14ac:dyDescent="0.2">
      <c r="A778" s="35" t="s">
        <v>2454</v>
      </c>
      <c r="B778" s="36">
        <v>66344</v>
      </c>
      <c r="C778" s="37">
        <v>1</v>
      </c>
      <c r="D778" s="35" t="s">
        <v>2462</v>
      </c>
      <c r="E778" s="35" t="s">
        <v>2461</v>
      </c>
      <c r="F778" s="35" t="s">
        <v>1903</v>
      </c>
      <c r="G778" s="35" t="s">
        <v>395</v>
      </c>
      <c r="H778" s="35" t="s">
        <v>220</v>
      </c>
      <c r="I778" s="35" t="s">
        <v>1436</v>
      </c>
      <c r="J778" s="42">
        <v>41926</v>
      </c>
      <c r="L778" s="42">
        <v>42263</v>
      </c>
      <c r="M778" s="41">
        <v>2030</v>
      </c>
      <c r="N778" s="40" t="s">
        <v>212</v>
      </c>
      <c r="O778" s="41">
        <v>2015</v>
      </c>
      <c r="P778" s="41"/>
      <c r="Q778" s="41">
        <v>2022</v>
      </c>
      <c r="R778" s="40" t="s">
        <v>4017</v>
      </c>
      <c r="U778" s="35" t="s">
        <v>4017</v>
      </c>
      <c r="W778" s="35" t="s">
        <v>4017</v>
      </c>
    </row>
    <row r="779" spans="1:23" x14ac:dyDescent="0.2">
      <c r="A779" s="35" t="s">
        <v>2454</v>
      </c>
      <c r="B779" s="36">
        <v>65879</v>
      </c>
      <c r="C779" s="37">
        <v>1</v>
      </c>
      <c r="D779" s="35" t="s">
        <v>2460</v>
      </c>
      <c r="E779" s="35" t="s">
        <v>2459</v>
      </c>
      <c r="F779" s="35" t="s">
        <v>2458</v>
      </c>
      <c r="G779" s="35" t="s">
        <v>239</v>
      </c>
      <c r="H779" s="35" t="s">
        <v>238</v>
      </c>
      <c r="I779" s="35" t="s">
        <v>610</v>
      </c>
      <c r="J779" s="42">
        <v>41878</v>
      </c>
      <c r="L779" s="42">
        <v>42333</v>
      </c>
      <c r="M779" s="41">
        <v>2029</v>
      </c>
      <c r="N779" s="40" t="s">
        <v>212</v>
      </c>
      <c r="O779" s="41">
        <v>2015</v>
      </c>
      <c r="P779" s="41"/>
      <c r="Q779" s="41">
        <v>2018</v>
      </c>
      <c r="R779" s="40" t="s">
        <v>4017</v>
      </c>
      <c r="U779" s="35" t="s">
        <v>4017</v>
      </c>
      <c r="W779" s="35" t="s">
        <v>4017</v>
      </c>
    </row>
    <row r="780" spans="1:23" x14ac:dyDescent="0.2">
      <c r="A780" s="35" t="s">
        <v>2454</v>
      </c>
      <c r="B780" s="36">
        <v>66302</v>
      </c>
      <c r="C780" s="37">
        <v>1</v>
      </c>
      <c r="D780" s="35" t="s">
        <v>2457</v>
      </c>
      <c r="E780" s="35" t="s">
        <v>2456</v>
      </c>
      <c r="F780" s="35" t="s">
        <v>2455</v>
      </c>
      <c r="G780" s="35" t="s">
        <v>643</v>
      </c>
      <c r="H780" s="35" t="s">
        <v>214</v>
      </c>
      <c r="I780" s="35" t="s">
        <v>232</v>
      </c>
      <c r="J780" s="42">
        <v>42023</v>
      </c>
      <c r="L780" s="42">
        <v>42347</v>
      </c>
      <c r="M780" s="41">
        <v>2030</v>
      </c>
      <c r="N780" s="40" t="s">
        <v>212</v>
      </c>
      <c r="O780" s="41">
        <v>2015</v>
      </c>
      <c r="P780" s="41"/>
      <c r="Q780" s="41">
        <v>2021</v>
      </c>
      <c r="R780" s="40" t="s">
        <v>4017</v>
      </c>
      <c r="U780" s="35" t="s">
        <v>4017</v>
      </c>
      <c r="W780" s="35" t="s">
        <v>4017</v>
      </c>
    </row>
    <row r="781" spans="1:23" x14ac:dyDescent="0.2">
      <c r="A781" s="35" t="s">
        <v>2454</v>
      </c>
      <c r="B781" s="36">
        <v>66097</v>
      </c>
      <c r="C781" s="37">
        <v>1</v>
      </c>
      <c r="D781" s="35" t="s">
        <v>2453</v>
      </c>
      <c r="E781" s="35" t="s">
        <v>2452</v>
      </c>
      <c r="F781" s="35" t="s">
        <v>462</v>
      </c>
      <c r="G781" s="35" t="s">
        <v>461</v>
      </c>
      <c r="H781" s="35" t="s">
        <v>214</v>
      </c>
      <c r="I781" s="35" t="s">
        <v>460</v>
      </c>
      <c r="J781" s="42">
        <v>41771</v>
      </c>
      <c r="L781" s="42">
        <v>42122</v>
      </c>
      <c r="M781" s="41">
        <v>2029</v>
      </c>
      <c r="N781" s="40" t="s">
        <v>212</v>
      </c>
      <c r="O781" s="41">
        <v>2015</v>
      </c>
      <c r="P781" s="41"/>
      <c r="Q781" s="41">
        <v>2020</v>
      </c>
      <c r="R781" s="40" t="s">
        <v>4017</v>
      </c>
      <c r="U781" s="35" t="s">
        <v>4017</v>
      </c>
      <c r="W781" s="35" t="s">
        <v>4017</v>
      </c>
    </row>
    <row r="782" spans="1:23" x14ac:dyDescent="0.2">
      <c r="A782" s="35" t="s">
        <v>2433</v>
      </c>
      <c r="B782" s="36">
        <v>67606</v>
      </c>
      <c r="C782" s="37">
        <v>1</v>
      </c>
      <c r="D782" s="35" t="s">
        <v>2451</v>
      </c>
      <c r="E782" s="35" t="s">
        <v>2450</v>
      </c>
      <c r="F782" s="35" t="s">
        <v>2449</v>
      </c>
      <c r="G782" s="35" t="s">
        <v>326</v>
      </c>
      <c r="H782" s="35" t="s">
        <v>227</v>
      </c>
      <c r="I782" s="35" t="s">
        <v>399</v>
      </c>
      <c r="J782" s="42">
        <v>42676</v>
      </c>
      <c r="L782" s="42">
        <v>43084</v>
      </c>
      <c r="M782" s="41">
        <v>2032</v>
      </c>
      <c r="N782" s="40" t="s">
        <v>212</v>
      </c>
      <c r="O782" s="41">
        <v>2017</v>
      </c>
      <c r="P782" s="41"/>
      <c r="Q782" s="41">
        <v>2022</v>
      </c>
      <c r="R782" s="40" t="s">
        <v>4017</v>
      </c>
      <c r="U782" s="35" t="s">
        <v>4017</v>
      </c>
      <c r="W782" s="35" t="s">
        <v>4017</v>
      </c>
    </row>
    <row r="783" spans="1:23" x14ac:dyDescent="0.2">
      <c r="A783" s="35" t="s">
        <v>2433</v>
      </c>
      <c r="B783" s="36">
        <v>67271</v>
      </c>
      <c r="C783" s="37">
        <v>1</v>
      </c>
      <c r="D783" s="35" t="s">
        <v>2448</v>
      </c>
      <c r="E783" s="35" t="s">
        <v>2447</v>
      </c>
      <c r="F783" s="35" t="s">
        <v>277</v>
      </c>
      <c r="G783" s="35" t="s">
        <v>276</v>
      </c>
      <c r="H783" s="35" t="s">
        <v>214</v>
      </c>
      <c r="I783" s="35" t="s">
        <v>275</v>
      </c>
      <c r="J783" s="42">
        <v>42726</v>
      </c>
      <c r="L783" s="42">
        <v>43007</v>
      </c>
      <c r="M783" s="41">
        <v>2032</v>
      </c>
      <c r="N783" s="40" t="s">
        <v>212</v>
      </c>
      <c r="O783" s="41">
        <v>2017</v>
      </c>
      <c r="P783" s="41"/>
      <c r="Q783" s="41">
        <v>2021</v>
      </c>
      <c r="R783" s="40" t="s">
        <v>4017</v>
      </c>
      <c r="U783" s="35" t="s">
        <v>4017</v>
      </c>
      <c r="W783" s="35" t="s">
        <v>4017</v>
      </c>
    </row>
    <row r="784" spans="1:23" x14ac:dyDescent="0.2">
      <c r="A784" s="35" t="s">
        <v>2433</v>
      </c>
      <c r="B784" s="36">
        <v>67381</v>
      </c>
      <c r="C784" s="37">
        <v>1</v>
      </c>
      <c r="D784" s="35" t="s">
        <v>2446</v>
      </c>
      <c r="E784" s="35" t="s">
        <v>2445</v>
      </c>
      <c r="F784" s="35" t="s">
        <v>22</v>
      </c>
      <c r="G784" s="35" t="s">
        <v>221</v>
      </c>
      <c r="H784" s="35" t="s">
        <v>220</v>
      </c>
      <c r="I784" s="35" t="s">
        <v>23</v>
      </c>
      <c r="J784" s="42">
        <v>42856</v>
      </c>
      <c r="L784" s="42">
        <v>43312</v>
      </c>
      <c r="M784" s="41">
        <v>2033</v>
      </c>
      <c r="N784" s="40" t="s">
        <v>212</v>
      </c>
      <c r="O784" s="41">
        <v>2018</v>
      </c>
      <c r="P784" s="41"/>
      <c r="Q784" s="41">
        <v>2018</v>
      </c>
      <c r="R784" s="40" t="s">
        <v>4017</v>
      </c>
      <c r="U784" s="35" t="s">
        <v>4017</v>
      </c>
      <c r="W784" s="35" t="s">
        <v>4017</v>
      </c>
    </row>
    <row r="785" spans="1:24" x14ac:dyDescent="0.2">
      <c r="A785" s="35" t="s">
        <v>2433</v>
      </c>
      <c r="B785" s="36">
        <v>67270</v>
      </c>
      <c r="C785" s="37">
        <v>1</v>
      </c>
      <c r="D785" s="35" t="s">
        <v>2444</v>
      </c>
      <c r="E785" s="35" t="s">
        <v>2443</v>
      </c>
      <c r="F785" s="35" t="s">
        <v>2442</v>
      </c>
      <c r="G785" s="35" t="s">
        <v>643</v>
      </c>
      <c r="H785" s="35" t="s">
        <v>214</v>
      </c>
      <c r="I785" s="35" t="s">
        <v>302</v>
      </c>
      <c r="J785" s="42">
        <v>42636</v>
      </c>
      <c r="L785" s="42">
        <v>42892</v>
      </c>
      <c r="M785" s="41">
        <v>2031</v>
      </c>
      <c r="N785" s="40" t="s">
        <v>212</v>
      </c>
      <c r="O785" s="41">
        <v>2017</v>
      </c>
      <c r="P785" s="41"/>
      <c r="Q785" s="41">
        <v>2020</v>
      </c>
      <c r="R785" s="40" t="s">
        <v>4017</v>
      </c>
      <c r="U785" s="35" t="s">
        <v>4017</v>
      </c>
      <c r="W785" s="35" t="s">
        <v>4017</v>
      </c>
    </row>
    <row r="786" spans="1:24" x14ac:dyDescent="0.2">
      <c r="A786" s="35" t="s">
        <v>2433</v>
      </c>
      <c r="B786" s="36">
        <v>67589</v>
      </c>
      <c r="C786" s="37">
        <v>1</v>
      </c>
      <c r="D786" s="35" t="s">
        <v>2441</v>
      </c>
      <c r="E786" s="35" t="s">
        <v>2440</v>
      </c>
      <c r="F786" s="35" t="s">
        <v>2439</v>
      </c>
      <c r="G786" s="35" t="s">
        <v>792</v>
      </c>
      <c r="H786" s="35" t="s">
        <v>227</v>
      </c>
      <c r="I786" s="35" t="s">
        <v>1637</v>
      </c>
      <c r="J786" s="42">
        <v>42839</v>
      </c>
      <c r="L786" s="42">
        <v>43761</v>
      </c>
      <c r="M786" s="41">
        <v>2032</v>
      </c>
      <c r="N786" s="40" t="s">
        <v>212</v>
      </c>
      <c r="O786" s="41">
        <v>2018</v>
      </c>
      <c r="P786" s="41"/>
      <c r="Q786" s="41">
        <v>2018</v>
      </c>
      <c r="R786" s="40" t="s">
        <v>4017</v>
      </c>
      <c r="U786" s="35" t="s">
        <v>4017</v>
      </c>
      <c r="W786" s="35" t="s">
        <v>4017</v>
      </c>
    </row>
    <row r="787" spans="1:24" x14ac:dyDescent="0.2">
      <c r="A787" s="35" t="s">
        <v>2433</v>
      </c>
      <c r="B787" s="36">
        <v>66948</v>
      </c>
      <c r="C787" s="37">
        <v>0.23699999999999999</v>
      </c>
      <c r="D787" s="35" t="s">
        <v>588</v>
      </c>
      <c r="E787" s="35" t="s">
        <v>587</v>
      </c>
      <c r="F787" s="35" t="s">
        <v>586</v>
      </c>
      <c r="G787" s="35" t="s">
        <v>523</v>
      </c>
      <c r="H787" s="35" t="s">
        <v>214</v>
      </c>
      <c r="I787" s="35" t="s">
        <v>585</v>
      </c>
      <c r="J787" s="42">
        <v>42586</v>
      </c>
      <c r="L787" s="42">
        <v>42934</v>
      </c>
      <c r="M787" s="41">
        <v>2032</v>
      </c>
      <c r="N787" s="40" t="s">
        <v>212</v>
      </c>
      <c r="O787" s="41">
        <v>2017</v>
      </c>
      <c r="P787" s="41"/>
      <c r="Q787" s="41">
        <v>2020</v>
      </c>
      <c r="R787" s="40" t="s">
        <v>4017</v>
      </c>
      <c r="U787" s="35" t="s">
        <v>4017</v>
      </c>
      <c r="W787" s="35" t="s">
        <v>4017</v>
      </c>
    </row>
    <row r="788" spans="1:24" x14ac:dyDescent="0.2">
      <c r="A788" s="35" t="s">
        <v>2433</v>
      </c>
      <c r="B788" s="36">
        <v>67239</v>
      </c>
      <c r="C788" s="37">
        <v>1</v>
      </c>
      <c r="D788" s="35" t="s">
        <v>2438</v>
      </c>
      <c r="E788" s="35" t="s">
        <v>2437</v>
      </c>
      <c r="F788" s="35" t="s">
        <v>2436</v>
      </c>
      <c r="G788" s="35" t="s">
        <v>221</v>
      </c>
      <c r="H788" s="35" t="s">
        <v>220</v>
      </c>
      <c r="I788" s="35" t="s">
        <v>23</v>
      </c>
      <c r="J788" s="42">
        <v>42718</v>
      </c>
      <c r="L788" s="42">
        <v>43292</v>
      </c>
      <c r="M788" s="41">
        <v>2032</v>
      </c>
      <c r="N788" s="40" t="s">
        <v>212</v>
      </c>
      <c r="O788" s="41">
        <v>2018</v>
      </c>
      <c r="P788" s="41"/>
      <c r="Q788" s="41">
        <v>2018</v>
      </c>
      <c r="R788" s="40" t="s">
        <v>4017</v>
      </c>
      <c r="U788" s="35" t="s">
        <v>4017</v>
      </c>
      <c r="W788" s="35" t="s">
        <v>4017</v>
      </c>
    </row>
    <row r="789" spans="1:24" x14ac:dyDescent="0.2">
      <c r="A789" s="35" t="s">
        <v>2433</v>
      </c>
      <c r="B789" s="36">
        <v>67519</v>
      </c>
      <c r="C789" s="37">
        <v>1</v>
      </c>
      <c r="D789" s="35" t="s">
        <v>2435</v>
      </c>
      <c r="E789" s="35" t="s">
        <v>2434</v>
      </c>
      <c r="F789" s="35" t="s">
        <v>1317</v>
      </c>
      <c r="G789" s="35" t="s">
        <v>220</v>
      </c>
      <c r="H789" s="35" t="s">
        <v>220</v>
      </c>
      <c r="I789" s="35" t="s">
        <v>14</v>
      </c>
      <c r="J789" s="42">
        <v>42864</v>
      </c>
      <c r="L789" s="42">
        <v>43461</v>
      </c>
      <c r="M789" s="41">
        <v>2033</v>
      </c>
      <c r="N789" s="40" t="s">
        <v>212</v>
      </c>
      <c r="O789" s="41">
        <v>2018</v>
      </c>
      <c r="P789" s="41"/>
      <c r="Q789" s="41">
        <v>2018</v>
      </c>
      <c r="R789" s="40" t="s">
        <v>4017</v>
      </c>
      <c r="U789" s="35" t="s">
        <v>4017</v>
      </c>
      <c r="W789" s="35" t="s">
        <v>4017</v>
      </c>
    </row>
    <row r="790" spans="1:24" x14ac:dyDescent="0.2">
      <c r="A790" s="35" t="s">
        <v>2433</v>
      </c>
      <c r="B790" s="36">
        <v>67112</v>
      </c>
      <c r="C790" s="37">
        <v>1</v>
      </c>
      <c r="D790" s="35" t="s">
        <v>2432</v>
      </c>
      <c r="E790" s="35" t="s">
        <v>2431</v>
      </c>
      <c r="F790" s="35" t="s">
        <v>2430</v>
      </c>
      <c r="G790" s="35" t="s">
        <v>276</v>
      </c>
      <c r="H790" s="35" t="s">
        <v>214</v>
      </c>
      <c r="I790" s="35" t="s">
        <v>302</v>
      </c>
      <c r="J790" s="42">
        <v>42607</v>
      </c>
      <c r="L790" s="42">
        <v>42979</v>
      </c>
      <c r="M790" s="41">
        <v>2030</v>
      </c>
      <c r="N790" s="40" t="s">
        <v>212</v>
      </c>
      <c r="O790" s="41">
        <v>2017</v>
      </c>
      <c r="P790" s="41"/>
      <c r="Q790" s="41">
        <v>2020</v>
      </c>
      <c r="R790" s="40" t="s">
        <v>4017</v>
      </c>
      <c r="U790" s="35" t="s">
        <v>4017</v>
      </c>
      <c r="W790" s="35" t="s">
        <v>4017</v>
      </c>
    </row>
    <row r="791" spans="1:24" x14ac:dyDescent="0.2">
      <c r="A791" s="35" t="s">
        <v>2411</v>
      </c>
      <c r="B791" s="36">
        <v>67739</v>
      </c>
      <c r="C791" s="37">
        <v>1</v>
      </c>
      <c r="D791" s="35" t="s">
        <v>2427</v>
      </c>
      <c r="E791" s="35" t="s">
        <v>2426</v>
      </c>
      <c r="F791" s="35" t="s">
        <v>2425</v>
      </c>
      <c r="G791" s="35" t="s">
        <v>395</v>
      </c>
      <c r="H791" s="35" t="s">
        <v>220</v>
      </c>
      <c r="I791" s="35" t="s">
        <v>553</v>
      </c>
      <c r="J791" s="42">
        <v>43097</v>
      </c>
      <c r="L791" s="42">
        <v>43522</v>
      </c>
      <c r="M791" s="41">
        <v>2033</v>
      </c>
      <c r="N791" s="40" t="s">
        <v>212</v>
      </c>
      <c r="O791" s="41">
        <v>2018</v>
      </c>
      <c r="P791" s="41"/>
      <c r="Q791" s="41">
        <v>2018</v>
      </c>
      <c r="R791" s="40" t="s">
        <v>4017</v>
      </c>
      <c r="U791" s="35" t="s">
        <v>4017</v>
      </c>
      <c r="W791" s="35" t="s">
        <v>4017</v>
      </c>
    </row>
    <row r="792" spans="1:24" x14ac:dyDescent="0.2">
      <c r="A792" s="35" t="s">
        <v>2411</v>
      </c>
      <c r="B792" s="36">
        <v>67445</v>
      </c>
      <c r="C792" s="37">
        <v>1</v>
      </c>
      <c r="D792" s="35" t="s">
        <v>2424</v>
      </c>
      <c r="E792" s="35" t="s">
        <v>2423</v>
      </c>
      <c r="F792" s="35" t="s">
        <v>657</v>
      </c>
      <c r="G792" s="35" t="s">
        <v>455</v>
      </c>
      <c r="H792" s="35" t="s">
        <v>214</v>
      </c>
      <c r="I792" s="35" t="s">
        <v>161</v>
      </c>
      <c r="J792" s="42">
        <v>43006</v>
      </c>
      <c r="L792" s="42">
        <v>43343</v>
      </c>
      <c r="M792" s="41">
        <v>2033</v>
      </c>
      <c r="N792" s="40" t="s">
        <v>212</v>
      </c>
      <c r="O792" s="41">
        <v>2018</v>
      </c>
      <c r="P792" s="41"/>
      <c r="Q792" s="41">
        <v>2018</v>
      </c>
      <c r="R792" s="40" t="s">
        <v>4017</v>
      </c>
      <c r="U792" s="35" t="s">
        <v>4017</v>
      </c>
      <c r="W792" s="35" t="s">
        <v>4017</v>
      </c>
    </row>
    <row r="793" spans="1:24" x14ac:dyDescent="0.2">
      <c r="A793" s="35" t="s">
        <v>2411</v>
      </c>
      <c r="B793" s="36">
        <v>67594</v>
      </c>
      <c r="C793" s="37">
        <v>0.82110000000000005</v>
      </c>
      <c r="D793" s="35" t="s">
        <v>2429</v>
      </c>
      <c r="E793" s="35" t="s">
        <v>2428</v>
      </c>
      <c r="F793" s="35" t="s">
        <v>22</v>
      </c>
      <c r="G793" s="35" t="s">
        <v>221</v>
      </c>
      <c r="H793" s="35" t="s">
        <v>220</v>
      </c>
      <c r="I793" s="35" t="s">
        <v>23</v>
      </c>
      <c r="J793" s="42">
        <v>43215</v>
      </c>
      <c r="L793" s="42">
        <v>43766</v>
      </c>
      <c r="M793" s="41">
        <v>2034</v>
      </c>
      <c r="N793" s="40" t="s">
        <v>212</v>
      </c>
      <c r="O793" s="41">
        <v>2019</v>
      </c>
      <c r="P793" s="41"/>
      <c r="Q793" s="41">
        <v>2019</v>
      </c>
      <c r="R793" s="40" t="s">
        <v>4017</v>
      </c>
      <c r="U793" s="35" t="s">
        <v>4017</v>
      </c>
      <c r="W793" s="35" t="s">
        <v>212</v>
      </c>
      <c r="X793" s="35" t="s">
        <v>4383</v>
      </c>
    </row>
    <row r="794" spans="1:24" x14ac:dyDescent="0.2">
      <c r="A794" s="35" t="s">
        <v>2411</v>
      </c>
      <c r="B794" s="36">
        <v>67721</v>
      </c>
      <c r="C794" s="37">
        <v>1</v>
      </c>
      <c r="D794" s="35" t="s">
        <v>2422</v>
      </c>
      <c r="E794" s="35" t="s">
        <v>2421</v>
      </c>
      <c r="F794" s="35" t="s">
        <v>2420</v>
      </c>
      <c r="G794" s="35" t="s">
        <v>792</v>
      </c>
      <c r="H794" s="35" t="s">
        <v>227</v>
      </c>
      <c r="I794" s="35" t="s">
        <v>261</v>
      </c>
      <c r="J794" s="42">
        <v>42936</v>
      </c>
      <c r="L794" s="42">
        <v>43487</v>
      </c>
      <c r="M794" s="41">
        <v>2032</v>
      </c>
      <c r="N794" s="40" t="s">
        <v>212</v>
      </c>
      <c r="O794" s="41">
        <v>2018</v>
      </c>
      <c r="P794" s="41"/>
      <c r="Q794" s="41">
        <v>2019</v>
      </c>
      <c r="R794" s="40" t="s">
        <v>4017</v>
      </c>
      <c r="U794" s="35" t="s">
        <v>4017</v>
      </c>
      <c r="W794" s="35" t="s">
        <v>4017</v>
      </c>
    </row>
    <row r="795" spans="1:24" x14ac:dyDescent="0.2">
      <c r="A795" s="35" t="s">
        <v>2411</v>
      </c>
      <c r="B795" s="36">
        <v>67655</v>
      </c>
      <c r="C795" s="37">
        <v>1</v>
      </c>
      <c r="D795" s="35" t="s">
        <v>2419</v>
      </c>
      <c r="E795" s="35" t="s">
        <v>2418</v>
      </c>
      <c r="F795" s="35" t="s">
        <v>1481</v>
      </c>
      <c r="G795" s="35" t="s">
        <v>523</v>
      </c>
      <c r="H795" s="35" t="s">
        <v>214</v>
      </c>
      <c r="I795" s="35" t="s">
        <v>161</v>
      </c>
      <c r="J795" s="42">
        <v>42943</v>
      </c>
      <c r="L795" s="42">
        <v>43479</v>
      </c>
      <c r="M795" s="41">
        <v>2033</v>
      </c>
      <c r="N795" s="40" t="s">
        <v>212</v>
      </c>
      <c r="O795" s="41">
        <v>2019</v>
      </c>
      <c r="P795" s="41"/>
      <c r="Q795" s="41">
        <v>2019</v>
      </c>
      <c r="R795" s="40" t="s">
        <v>4017</v>
      </c>
      <c r="U795" s="35" t="s">
        <v>4017</v>
      </c>
      <c r="W795" s="35" t="s">
        <v>4017</v>
      </c>
    </row>
    <row r="796" spans="1:24" x14ac:dyDescent="0.2">
      <c r="A796" s="35" t="s">
        <v>2411</v>
      </c>
      <c r="B796" s="36">
        <v>67623</v>
      </c>
      <c r="C796" s="37">
        <v>1</v>
      </c>
      <c r="D796" s="35" t="s">
        <v>2417</v>
      </c>
      <c r="E796" s="35" t="s">
        <v>2416</v>
      </c>
      <c r="F796" s="35" t="s">
        <v>2415</v>
      </c>
      <c r="G796" s="35" t="s">
        <v>523</v>
      </c>
      <c r="H796" s="35" t="s">
        <v>214</v>
      </c>
      <c r="I796" s="35" t="s">
        <v>133</v>
      </c>
      <c r="J796" s="42">
        <v>42977</v>
      </c>
      <c r="L796" s="42">
        <v>43363</v>
      </c>
      <c r="M796" s="41">
        <v>2032</v>
      </c>
      <c r="N796" s="40" t="s">
        <v>212</v>
      </c>
      <c r="O796" s="41">
        <v>2018</v>
      </c>
      <c r="P796" s="41"/>
      <c r="Q796" s="41">
        <v>2018</v>
      </c>
      <c r="R796" s="40" t="s">
        <v>4017</v>
      </c>
      <c r="U796" s="35" t="s">
        <v>4017</v>
      </c>
      <c r="W796" s="35" t="s">
        <v>4017</v>
      </c>
    </row>
    <row r="797" spans="1:24" x14ac:dyDescent="0.2">
      <c r="A797" s="35" t="s">
        <v>2411</v>
      </c>
      <c r="B797" s="36">
        <v>67666</v>
      </c>
      <c r="C797" s="37">
        <v>1</v>
      </c>
      <c r="D797" s="35" t="s">
        <v>2414</v>
      </c>
      <c r="E797" s="35" t="s">
        <v>2413</v>
      </c>
      <c r="F797" s="35" t="s">
        <v>2412</v>
      </c>
      <c r="G797" s="35" t="s">
        <v>276</v>
      </c>
      <c r="H797" s="35" t="s">
        <v>214</v>
      </c>
      <c r="I797" s="35" t="s">
        <v>302</v>
      </c>
      <c r="J797" s="42">
        <v>43430</v>
      </c>
      <c r="L797" s="42">
        <v>43466</v>
      </c>
      <c r="M797" s="41">
        <v>2033</v>
      </c>
      <c r="N797" s="40" t="s">
        <v>212</v>
      </c>
      <c r="O797" s="41">
        <v>2019</v>
      </c>
      <c r="P797" s="41"/>
      <c r="Q797" s="41">
        <v>2018</v>
      </c>
      <c r="R797" s="40" t="s">
        <v>4017</v>
      </c>
      <c r="U797" s="35" t="s">
        <v>4017</v>
      </c>
      <c r="W797" s="35" t="s">
        <v>212</v>
      </c>
      <c r="X797" s="35" t="s">
        <v>4382</v>
      </c>
    </row>
    <row r="798" spans="1:24" x14ac:dyDescent="0.2">
      <c r="A798" s="35" t="s">
        <v>2411</v>
      </c>
      <c r="B798" s="36">
        <v>66960</v>
      </c>
      <c r="C798" s="37">
        <v>1</v>
      </c>
      <c r="D798" s="35" t="s">
        <v>2410</v>
      </c>
      <c r="E798" s="35" t="s">
        <v>2409</v>
      </c>
      <c r="F798" s="35" t="s">
        <v>557</v>
      </c>
      <c r="G798" s="35" t="s">
        <v>233</v>
      </c>
      <c r="H798" s="35" t="s">
        <v>220</v>
      </c>
      <c r="I798" s="35" t="s">
        <v>1142</v>
      </c>
      <c r="J798" s="42">
        <v>43054</v>
      </c>
      <c r="L798" s="42">
        <v>43392</v>
      </c>
      <c r="M798" s="41">
        <v>2034</v>
      </c>
      <c r="N798" s="40" t="s">
        <v>212</v>
      </c>
      <c r="O798" s="41">
        <v>2018</v>
      </c>
      <c r="P798" s="41"/>
      <c r="Q798" s="41">
        <v>2018</v>
      </c>
      <c r="R798" s="40" t="s">
        <v>4017</v>
      </c>
      <c r="U798" s="35" t="s">
        <v>4017</v>
      </c>
      <c r="W798" s="35" t="s">
        <v>4017</v>
      </c>
    </row>
    <row r="799" spans="1:24" x14ac:dyDescent="0.2">
      <c r="A799" s="35" t="s">
        <v>2395</v>
      </c>
      <c r="B799" s="36">
        <v>67021</v>
      </c>
      <c r="C799" s="37">
        <v>1</v>
      </c>
      <c r="D799" s="35" t="s">
        <v>2408</v>
      </c>
      <c r="E799" s="35" t="s">
        <v>2407</v>
      </c>
      <c r="F799" s="35" t="s">
        <v>85</v>
      </c>
      <c r="G799" s="35" t="s">
        <v>376</v>
      </c>
      <c r="H799" s="35" t="s">
        <v>220</v>
      </c>
      <c r="I799" s="35" t="s">
        <v>4381</v>
      </c>
      <c r="J799" s="42">
        <v>42550</v>
      </c>
      <c r="L799" s="42">
        <v>43100</v>
      </c>
      <c r="M799" s="41">
        <v>2031</v>
      </c>
      <c r="N799" s="40" t="s">
        <v>212</v>
      </c>
      <c r="O799" s="41">
        <v>2017</v>
      </c>
      <c r="P799" s="41"/>
      <c r="Q799" s="41">
        <v>2018</v>
      </c>
      <c r="R799" s="40" t="s">
        <v>4017</v>
      </c>
      <c r="U799" s="35" t="s">
        <v>4017</v>
      </c>
      <c r="W799" s="35" t="s">
        <v>4017</v>
      </c>
    </row>
    <row r="800" spans="1:24" x14ac:dyDescent="0.2">
      <c r="A800" s="35" t="s">
        <v>2395</v>
      </c>
      <c r="B800" s="36">
        <v>67635</v>
      </c>
      <c r="C800" s="37">
        <v>1</v>
      </c>
      <c r="D800" s="35" t="s">
        <v>2406</v>
      </c>
      <c r="E800" s="35" t="s">
        <v>2405</v>
      </c>
      <c r="F800" s="35" t="s">
        <v>2321</v>
      </c>
      <c r="G800" s="35" t="s">
        <v>326</v>
      </c>
      <c r="H800" s="35" t="s">
        <v>227</v>
      </c>
      <c r="I800" s="35" t="s">
        <v>325</v>
      </c>
      <c r="J800" s="42">
        <v>42733</v>
      </c>
      <c r="L800" s="42">
        <v>43273</v>
      </c>
      <c r="M800" s="41">
        <v>2033</v>
      </c>
      <c r="N800" s="40" t="s">
        <v>212</v>
      </c>
      <c r="O800" s="41">
        <v>2018</v>
      </c>
      <c r="P800" s="41"/>
      <c r="Q800" s="41">
        <v>2018</v>
      </c>
      <c r="R800" s="40" t="s">
        <v>4017</v>
      </c>
      <c r="U800" s="35" t="s">
        <v>4017</v>
      </c>
      <c r="W800" s="35" t="s">
        <v>4017</v>
      </c>
    </row>
    <row r="801" spans="1:24" x14ac:dyDescent="0.2">
      <c r="A801" s="35" t="s">
        <v>2395</v>
      </c>
      <c r="B801" s="36">
        <v>66849</v>
      </c>
      <c r="C801" s="37">
        <v>1</v>
      </c>
      <c r="D801" s="35" t="s">
        <v>2404</v>
      </c>
      <c r="E801" s="35" t="s">
        <v>2403</v>
      </c>
      <c r="F801" s="35" t="s">
        <v>2402</v>
      </c>
      <c r="G801" s="35" t="s">
        <v>396</v>
      </c>
      <c r="H801" s="35" t="s">
        <v>220</v>
      </c>
      <c r="I801" s="35" t="s">
        <v>545</v>
      </c>
      <c r="J801" s="42">
        <v>42808</v>
      </c>
      <c r="L801" s="42">
        <v>43138</v>
      </c>
      <c r="M801" s="41">
        <v>2032</v>
      </c>
      <c r="N801" s="40" t="s">
        <v>212</v>
      </c>
      <c r="O801" s="41">
        <v>2018</v>
      </c>
      <c r="P801" s="41"/>
      <c r="Q801" s="41">
        <v>2020</v>
      </c>
      <c r="R801" s="40" t="s">
        <v>4017</v>
      </c>
      <c r="U801" s="35" t="s">
        <v>4017</v>
      </c>
      <c r="W801" s="35" t="s">
        <v>4017</v>
      </c>
    </row>
    <row r="802" spans="1:24" x14ac:dyDescent="0.2">
      <c r="A802" s="35" t="s">
        <v>2395</v>
      </c>
      <c r="B802" s="36">
        <v>67506</v>
      </c>
      <c r="C802" s="37">
        <v>1</v>
      </c>
      <c r="D802" s="35" t="s">
        <v>2401</v>
      </c>
      <c r="E802" s="35" t="s">
        <v>2400</v>
      </c>
      <c r="F802" s="35" t="s">
        <v>2399</v>
      </c>
      <c r="G802" s="35" t="s">
        <v>238</v>
      </c>
      <c r="H802" s="35" t="s">
        <v>220</v>
      </c>
      <c r="I802" s="35" t="s">
        <v>390</v>
      </c>
      <c r="J802" s="42">
        <v>42824</v>
      </c>
      <c r="L802" s="42">
        <v>43266</v>
      </c>
      <c r="M802" s="41">
        <v>2032</v>
      </c>
      <c r="N802" s="40" t="s">
        <v>212</v>
      </c>
      <c r="O802" s="41">
        <v>2018</v>
      </c>
      <c r="P802" s="41"/>
      <c r="Q802" s="41">
        <v>2018</v>
      </c>
      <c r="R802" s="40" t="s">
        <v>4017</v>
      </c>
      <c r="U802" s="35" t="s">
        <v>4017</v>
      </c>
      <c r="W802" s="35" t="s">
        <v>4017</v>
      </c>
    </row>
    <row r="803" spans="1:24" x14ac:dyDescent="0.2">
      <c r="A803" s="35" t="s">
        <v>2395</v>
      </c>
      <c r="B803" s="36">
        <v>66994</v>
      </c>
      <c r="C803" s="37">
        <v>0.13070000000000001</v>
      </c>
      <c r="D803" s="35" t="s">
        <v>591</v>
      </c>
      <c r="E803" s="35" t="s">
        <v>590</v>
      </c>
      <c r="F803" s="35" t="s">
        <v>589</v>
      </c>
      <c r="G803" s="35" t="s">
        <v>221</v>
      </c>
      <c r="H803" s="35" t="s">
        <v>220</v>
      </c>
      <c r="I803" s="35" t="s">
        <v>100</v>
      </c>
      <c r="J803" s="42">
        <v>42551</v>
      </c>
      <c r="L803" s="42">
        <v>43146</v>
      </c>
      <c r="M803" s="41">
        <v>2032</v>
      </c>
      <c r="N803" s="40" t="s">
        <v>212</v>
      </c>
      <c r="O803" s="41">
        <v>2018</v>
      </c>
      <c r="P803" s="41"/>
      <c r="Q803" s="41">
        <v>2018</v>
      </c>
      <c r="R803" s="40" t="s">
        <v>4017</v>
      </c>
      <c r="U803" s="35" t="s">
        <v>4017</v>
      </c>
      <c r="W803" s="35" t="s">
        <v>4017</v>
      </c>
    </row>
    <row r="804" spans="1:24" x14ac:dyDescent="0.2">
      <c r="A804" s="35" t="s">
        <v>2395</v>
      </c>
      <c r="B804" s="36">
        <v>66938</v>
      </c>
      <c r="C804" s="37">
        <v>1</v>
      </c>
      <c r="D804" s="35" t="s">
        <v>2398</v>
      </c>
      <c r="E804" s="35" t="s">
        <v>2397</v>
      </c>
      <c r="F804" s="35" t="s">
        <v>2396</v>
      </c>
      <c r="G804" s="35" t="s">
        <v>461</v>
      </c>
      <c r="H804" s="35" t="s">
        <v>214</v>
      </c>
      <c r="I804" s="35" t="s">
        <v>577</v>
      </c>
      <c r="J804" s="42">
        <v>42725</v>
      </c>
      <c r="L804" s="42">
        <v>43097</v>
      </c>
      <c r="M804" s="41">
        <v>2032</v>
      </c>
      <c r="N804" s="40" t="s">
        <v>212</v>
      </c>
      <c r="O804" s="41">
        <v>2017</v>
      </c>
      <c r="P804" s="41"/>
      <c r="Q804" s="41">
        <v>2018</v>
      </c>
      <c r="R804" s="40" t="s">
        <v>4017</v>
      </c>
      <c r="U804" s="35" t="s">
        <v>4017</v>
      </c>
      <c r="W804" s="35" t="s">
        <v>4017</v>
      </c>
    </row>
    <row r="805" spans="1:24" x14ac:dyDescent="0.2">
      <c r="A805" s="35" t="s">
        <v>2395</v>
      </c>
      <c r="B805" s="36">
        <v>66731</v>
      </c>
      <c r="C805" s="37">
        <v>1</v>
      </c>
      <c r="D805" s="35" t="s">
        <v>2394</v>
      </c>
      <c r="E805" s="35" t="s">
        <v>2393</v>
      </c>
      <c r="F805" s="35" t="s">
        <v>2392</v>
      </c>
      <c r="G805" s="35" t="s">
        <v>281</v>
      </c>
      <c r="H805" s="35" t="s">
        <v>227</v>
      </c>
      <c r="I805" s="35" t="s">
        <v>600</v>
      </c>
      <c r="J805" s="42">
        <v>42647</v>
      </c>
      <c r="L805" s="42">
        <v>43101</v>
      </c>
      <c r="M805" s="41">
        <v>2032</v>
      </c>
      <c r="N805" s="40" t="s">
        <v>212</v>
      </c>
      <c r="O805" s="41">
        <v>2018</v>
      </c>
      <c r="P805" s="41"/>
      <c r="Q805" s="41">
        <v>2019</v>
      </c>
      <c r="R805" s="40" t="s">
        <v>4017</v>
      </c>
      <c r="U805" s="35" t="s">
        <v>4017</v>
      </c>
      <c r="W805" s="35" t="s">
        <v>4017</v>
      </c>
    </row>
    <row r="806" spans="1:24" x14ac:dyDescent="0.2">
      <c r="A806" s="35" t="s">
        <v>2363</v>
      </c>
      <c r="B806" s="36">
        <v>78514</v>
      </c>
      <c r="C806" s="37">
        <v>1</v>
      </c>
      <c r="D806" s="35" t="s">
        <v>2391</v>
      </c>
      <c r="E806" s="35" t="s">
        <v>2390</v>
      </c>
      <c r="F806" s="35" t="s">
        <v>2389</v>
      </c>
      <c r="G806" s="35" t="s">
        <v>326</v>
      </c>
      <c r="H806" s="35" t="s">
        <v>227</v>
      </c>
      <c r="I806" s="35" t="s">
        <v>325</v>
      </c>
      <c r="J806" s="42">
        <v>43507</v>
      </c>
      <c r="L806" s="42">
        <v>44043</v>
      </c>
      <c r="M806" s="41">
        <v>2035</v>
      </c>
      <c r="N806" s="40" t="s">
        <v>212</v>
      </c>
      <c r="O806" s="41">
        <v>2020</v>
      </c>
      <c r="P806" s="41">
        <v>2020</v>
      </c>
      <c r="Q806" s="41">
        <v>2020</v>
      </c>
      <c r="R806" s="40" t="s">
        <v>212</v>
      </c>
      <c r="U806" s="35" t="s">
        <v>4017</v>
      </c>
      <c r="W806" s="35" t="s">
        <v>4017</v>
      </c>
    </row>
    <row r="807" spans="1:24" x14ac:dyDescent="0.2">
      <c r="A807" s="35" t="s">
        <v>2363</v>
      </c>
      <c r="B807" s="36">
        <v>67435</v>
      </c>
      <c r="C807" s="37">
        <v>1</v>
      </c>
      <c r="D807" s="35" t="s">
        <v>2388</v>
      </c>
      <c r="E807" s="35" t="s">
        <v>2387</v>
      </c>
      <c r="F807" s="35" t="s">
        <v>537</v>
      </c>
      <c r="G807" s="35" t="s">
        <v>238</v>
      </c>
      <c r="H807" s="35" t="s">
        <v>220</v>
      </c>
      <c r="I807" s="35" t="s">
        <v>536</v>
      </c>
      <c r="J807" s="42">
        <v>42977</v>
      </c>
      <c r="L807" s="42">
        <v>43707</v>
      </c>
      <c r="M807" s="41">
        <v>2033</v>
      </c>
      <c r="N807" s="40" t="s">
        <v>212</v>
      </c>
      <c r="O807" s="41">
        <v>2018</v>
      </c>
      <c r="P807" s="41"/>
      <c r="Q807" s="41">
        <v>2019</v>
      </c>
      <c r="R807" s="40" t="s">
        <v>4017</v>
      </c>
      <c r="U807" s="35" t="s">
        <v>4017</v>
      </c>
      <c r="W807" s="35" t="s">
        <v>4017</v>
      </c>
    </row>
    <row r="808" spans="1:24" x14ac:dyDescent="0.2">
      <c r="A808" s="35" t="s">
        <v>2363</v>
      </c>
      <c r="B808" s="36">
        <v>67509</v>
      </c>
      <c r="C808" s="37">
        <v>1</v>
      </c>
      <c r="D808" s="35" t="s">
        <v>2386</v>
      </c>
      <c r="E808" s="35" t="s">
        <v>2385</v>
      </c>
      <c r="F808" s="35" t="s">
        <v>205</v>
      </c>
      <c r="G808" s="35" t="s">
        <v>238</v>
      </c>
      <c r="H808" s="35" t="s">
        <v>220</v>
      </c>
      <c r="I808" s="35" t="s">
        <v>63</v>
      </c>
      <c r="J808" s="42">
        <v>43250</v>
      </c>
      <c r="L808" s="42">
        <v>43980</v>
      </c>
      <c r="M808" s="41">
        <v>2034</v>
      </c>
      <c r="N808" s="40" t="s">
        <v>212</v>
      </c>
      <c r="O808" s="41">
        <v>2020</v>
      </c>
      <c r="P808" s="41"/>
      <c r="Q808" s="41">
        <v>2020</v>
      </c>
      <c r="R808" s="40" t="s">
        <v>4017</v>
      </c>
      <c r="U808" s="35" t="s">
        <v>4017</v>
      </c>
      <c r="W808" s="35" t="s">
        <v>4017</v>
      </c>
    </row>
    <row r="809" spans="1:24" x14ac:dyDescent="0.2">
      <c r="A809" s="35" t="s">
        <v>2363</v>
      </c>
      <c r="B809" s="36">
        <v>78156</v>
      </c>
      <c r="C809" s="37">
        <v>1</v>
      </c>
      <c r="D809" s="35" t="s">
        <v>2384</v>
      </c>
      <c r="E809" s="35" t="s">
        <v>2383</v>
      </c>
      <c r="F809" s="35" t="s">
        <v>1745</v>
      </c>
      <c r="G809" s="35" t="s">
        <v>396</v>
      </c>
      <c r="H809" s="35" t="s">
        <v>220</v>
      </c>
      <c r="I809" s="35" t="s">
        <v>390</v>
      </c>
      <c r="J809" s="42">
        <v>43077</v>
      </c>
      <c r="L809" s="42">
        <v>43494</v>
      </c>
      <c r="M809" s="41">
        <v>2033</v>
      </c>
      <c r="N809" s="40" t="s">
        <v>212</v>
      </c>
      <c r="O809" s="41">
        <v>2019</v>
      </c>
      <c r="P809" s="41"/>
      <c r="Q809" s="41">
        <v>2020</v>
      </c>
      <c r="R809" s="40" t="s">
        <v>4017</v>
      </c>
      <c r="U809" s="35" t="s">
        <v>4017</v>
      </c>
      <c r="W809" s="35" t="s">
        <v>4017</v>
      </c>
    </row>
    <row r="810" spans="1:24" x14ac:dyDescent="0.2">
      <c r="A810" s="35" t="s">
        <v>2363</v>
      </c>
      <c r="B810" s="36">
        <v>67879</v>
      </c>
      <c r="C810" s="37">
        <v>1</v>
      </c>
      <c r="D810" s="35" t="s">
        <v>2382</v>
      </c>
      <c r="E810" s="35" t="s">
        <v>2381</v>
      </c>
      <c r="F810" s="35" t="s">
        <v>615</v>
      </c>
      <c r="G810" s="35" t="s">
        <v>276</v>
      </c>
      <c r="H810" s="35" t="s">
        <v>214</v>
      </c>
      <c r="I810" s="35" t="s">
        <v>302</v>
      </c>
      <c r="J810" s="42">
        <v>43266</v>
      </c>
      <c r="L810" s="42">
        <v>43700</v>
      </c>
      <c r="M810" s="41">
        <v>2033</v>
      </c>
      <c r="N810" s="40" t="s">
        <v>212</v>
      </c>
      <c r="O810" s="41">
        <v>2019</v>
      </c>
      <c r="P810" s="41"/>
      <c r="Q810" s="41">
        <v>2019</v>
      </c>
      <c r="R810" s="40" t="s">
        <v>4017</v>
      </c>
      <c r="U810" s="35" t="s">
        <v>4017</v>
      </c>
      <c r="W810" s="35" t="s">
        <v>4017</v>
      </c>
    </row>
    <row r="811" spans="1:24" x14ac:dyDescent="0.2">
      <c r="A811" s="35" t="s">
        <v>2363</v>
      </c>
      <c r="B811" s="36">
        <v>67749</v>
      </c>
      <c r="C811" s="37">
        <v>1</v>
      </c>
      <c r="D811" s="35" t="s">
        <v>2380</v>
      </c>
      <c r="E811" s="35" t="s">
        <v>2379</v>
      </c>
      <c r="F811" s="35" t="s">
        <v>2378</v>
      </c>
      <c r="G811" s="35" t="s">
        <v>286</v>
      </c>
      <c r="H811" s="35" t="s">
        <v>227</v>
      </c>
      <c r="I811" s="35" t="s">
        <v>2377</v>
      </c>
      <c r="J811" s="42">
        <v>42886</v>
      </c>
      <c r="L811" s="42">
        <v>43370</v>
      </c>
      <c r="M811" s="41">
        <v>2032</v>
      </c>
      <c r="N811" s="40" t="s">
        <v>212</v>
      </c>
      <c r="O811" s="41">
        <v>2018</v>
      </c>
      <c r="P811" s="41"/>
      <c r="Q811" s="41">
        <v>2018</v>
      </c>
      <c r="R811" s="40" t="s">
        <v>4017</v>
      </c>
      <c r="U811" s="35" t="s">
        <v>4017</v>
      </c>
      <c r="W811" s="35" t="s">
        <v>4017</v>
      </c>
    </row>
    <row r="812" spans="1:24" x14ac:dyDescent="0.2">
      <c r="A812" s="35" t="s">
        <v>2363</v>
      </c>
      <c r="B812" s="36">
        <v>78182</v>
      </c>
      <c r="C812" s="37">
        <v>1</v>
      </c>
      <c r="D812" s="35" t="s">
        <v>2376</v>
      </c>
      <c r="E812" s="35" t="s">
        <v>2375</v>
      </c>
      <c r="F812" s="35" t="s">
        <v>1149</v>
      </c>
      <c r="G812" s="35" t="s">
        <v>233</v>
      </c>
      <c r="H812" s="35" t="s">
        <v>220</v>
      </c>
      <c r="I812" s="35" t="s">
        <v>600</v>
      </c>
      <c r="J812" s="42">
        <v>42992</v>
      </c>
      <c r="L812" s="42">
        <v>43100</v>
      </c>
      <c r="M812" s="41">
        <v>2032</v>
      </c>
      <c r="N812" s="40" t="s">
        <v>212</v>
      </c>
      <c r="O812" s="41">
        <v>2017</v>
      </c>
      <c r="P812" s="41"/>
      <c r="Q812" s="41">
        <v>2018</v>
      </c>
      <c r="R812" s="40" t="s">
        <v>4017</v>
      </c>
      <c r="U812" s="35" t="s">
        <v>4017</v>
      </c>
      <c r="W812" s="35" t="s">
        <v>4017</v>
      </c>
    </row>
    <row r="813" spans="1:24" x14ac:dyDescent="0.2">
      <c r="A813" s="35" t="s">
        <v>2363</v>
      </c>
      <c r="B813" s="36">
        <v>78462</v>
      </c>
      <c r="C813" s="37">
        <v>1</v>
      </c>
      <c r="D813" s="35" t="s">
        <v>2374</v>
      </c>
      <c r="E813" s="35" t="s">
        <v>2374</v>
      </c>
      <c r="F813" s="35" t="s">
        <v>2358</v>
      </c>
      <c r="G813" s="35" t="s">
        <v>326</v>
      </c>
      <c r="H813" s="35" t="s">
        <v>227</v>
      </c>
      <c r="I813" s="35" t="s">
        <v>325</v>
      </c>
      <c r="J813" s="42">
        <v>43287</v>
      </c>
      <c r="L813" s="42">
        <v>43789</v>
      </c>
      <c r="M813" s="41">
        <v>2034</v>
      </c>
      <c r="N813" s="40" t="s">
        <v>212</v>
      </c>
      <c r="O813" s="41">
        <v>2019</v>
      </c>
      <c r="P813" s="41"/>
      <c r="Q813" s="41">
        <v>2019</v>
      </c>
      <c r="R813" s="40" t="s">
        <v>4017</v>
      </c>
      <c r="U813" s="35" t="s">
        <v>4017</v>
      </c>
      <c r="W813" s="35" t="s">
        <v>4017</v>
      </c>
    </row>
    <row r="814" spans="1:24" x14ac:dyDescent="0.2">
      <c r="A814" s="35" t="s">
        <v>2363</v>
      </c>
      <c r="B814" s="36">
        <v>67907</v>
      </c>
      <c r="C814" s="37">
        <v>1</v>
      </c>
      <c r="D814" s="35" t="s">
        <v>2373</v>
      </c>
      <c r="E814" s="35" t="s">
        <v>2372</v>
      </c>
      <c r="F814" s="35" t="s">
        <v>287</v>
      </c>
      <c r="G814" s="35" t="s">
        <v>286</v>
      </c>
      <c r="H814" s="35" t="s">
        <v>227</v>
      </c>
      <c r="I814" s="35" t="s">
        <v>285</v>
      </c>
      <c r="J814" s="42">
        <v>42989</v>
      </c>
      <c r="L814" s="42">
        <v>43361</v>
      </c>
      <c r="M814" s="41">
        <v>2032</v>
      </c>
      <c r="N814" s="40" t="s">
        <v>212</v>
      </c>
      <c r="O814" s="41">
        <v>2018</v>
      </c>
      <c r="P814" s="41"/>
      <c r="Q814" s="41">
        <v>2018</v>
      </c>
      <c r="R814" s="40" t="s">
        <v>4017</v>
      </c>
      <c r="U814" s="35" t="s">
        <v>4017</v>
      </c>
      <c r="W814" s="35" t="s">
        <v>4017</v>
      </c>
    </row>
    <row r="815" spans="1:24" x14ac:dyDescent="0.2">
      <c r="A815" s="35" t="s">
        <v>2363</v>
      </c>
      <c r="B815" s="36">
        <v>67940</v>
      </c>
      <c r="C815" s="37">
        <v>1</v>
      </c>
      <c r="D815" s="35" t="s">
        <v>2371</v>
      </c>
      <c r="E815" s="35" t="s">
        <v>2370</v>
      </c>
      <c r="F815" s="35" t="s">
        <v>799</v>
      </c>
      <c r="G815" s="35" t="s">
        <v>228</v>
      </c>
      <c r="H815" s="35" t="s">
        <v>227</v>
      </c>
      <c r="I815" s="35" t="s">
        <v>481</v>
      </c>
      <c r="J815" s="42">
        <v>42902</v>
      </c>
      <c r="L815" s="42">
        <v>43462</v>
      </c>
      <c r="M815" s="41">
        <v>2033</v>
      </c>
      <c r="N815" s="40" t="s">
        <v>212</v>
      </c>
      <c r="O815" s="41">
        <v>2017</v>
      </c>
      <c r="P815" s="41"/>
      <c r="Q815" s="41">
        <v>2018</v>
      </c>
      <c r="R815" s="40" t="s">
        <v>4017</v>
      </c>
      <c r="U815" s="35" t="s">
        <v>4017</v>
      </c>
      <c r="W815" s="35" t="s">
        <v>212</v>
      </c>
      <c r="X815" s="35" t="s">
        <v>4380</v>
      </c>
    </row>
    <row r="816" spans="1:24" x14ac:dyDescent="0.2">
      <c r="A816" s="35" t="s">
        <v>2363</v>
      </c>
      <c r="B816" s="36">
        <v>78191</v>
      </c>
      <c r="C816" s="37">
        <v>1</v>
      </c>
      <c r="D816" s="35" t="s">
        <v>2369</v>
      </c>
      <c r="E816" s="35" t="s">
        <v>2368</v>
      </c>
      <c r="F816" s="35" t="s">
        <v>650</v>
      </c>
      <c r="G816" s="35" t="s">
        <v>643</v>
      </c>
      <c r="H816" s="35" t="s">
        <v>214</v>
      </c>
      <c r="I816" s="35" t="s">
        <v>302</v>
      </c>
      <c r="J816" s="42">
        <v>43423</v>
      </c>
      <c r="L816" s="42">
        <v>43776</v>
      </c>
      <c r="M816" s="41">
        <v>2034</v>
      </c>
      <c r="N816" s="40" t="s">
        <v>4017</v>
      </c>
      <c r="O816" s="41"/>
      <c r="P816" s="41"/>
      <c r="Q816" s="41"/>
      <c r="R816" s="40" t="s">
        <v>4017</v>
      </c>
      <c r="U816" s="35" t="s">
        <v>4017</v>
      </c>
      <c r="W816" s="35" t="s">
        <v>4017</v>
      </c>
    </row>
    <row r="817" spans="1:24" x14ac:dyDescent="0.2">
      <c r="A817" s="35" t="s">
        <v>2363</v>
      </c>
      <c r="B817" s="36">
        <v>67802</v>
      </c>
      <c r="C817" s="37">
        <v>1</v>
      </c>
      <c r="D817" s="35" t="s">
        <v>2367</v>
      </c>
      <c r="E817" s="35" t="s">
        <v>2366</v>
      </c>
      <c r="F817" s="35" t="s">
        <v>287</v>
      </c>
      <c r="G817" s="35" t="s">
        <v>286</v>
      </c>
      <c r="H817" s="35" t="s">
        <v>227</v>
      </c>
      <c r="I817" s="35" t="s">
        <v>285</v>
      </c>
      <c r="J817" s="42">
        <v>42874</v>
      </c>
      <c r="L817" s="42">
        <v>43070</v>
      </c>
      <c r="M817" s="41">
        <v>2031</v>
      </c>
      <c r="N817" s="40" t="s">
        <v>212</v>
      </c>
      <c r="O817" s="41">
        <v>2017</v>
      </c>
      <c r="P817" s="41"/>
      <c r="Q817" s="41">
        <v>2018</v>
      </c>
      <c r="R817" s="40" t="s">
        <v>4017</v>
      </c>
      <c r="U817" s="35" t="s">
        <v>4017</v>
      </c>
      <c r="W817" s="35" t="s">
        <v>4017</v>
      </c>
    </row>
    <row r="818" spans="1:24" x14ac:dyDescent="0.2">
      <c r="A818" s="35" t="s">
        <v>2363</v>
      </c>
      <c r="B818" s="36">
        <v>78289</v>
      </c>
      <c r="C818" s="37">
        <v>1</v>
      </c>
      <c r="D818" s="35" t="s">
        <v>2365</v>
      </c>
      <c r="E818" s="35" t="s">
        <v>2364</v>
      </c>
      <c r="F818" s="35" t="s">
        <v>568</v>
      </c>
      <c r="G818" s="35" t="s">
        <v>395</v>
      </c>
      <c r="H818" s="35" t="s">
        <v>220</v>
      </c>
      <c r="I818" s="35" t="s">
        <v>390</v>
      </c>
      <c r="J818" s="42">
        <v>43279</v>
      </c>
      <c r="L818" s="42">
        <v>43879</v>
      </c>
      <c r="M818" s="41">
        <v>2034</v>
      </c>
      <c r="N818" s="40" t="s">
        <v>212</v>
      </c>
      <c r="O818" s="41">
        <v>2019</v>
      </c>
      <c r="P818" s="41"/>
      <c r="Q818" s="41">
        <v>2019</v>
      </c>
      <c r="R818" s="40" t="s">
        <v>4017</v>
      </c>
      <c r="U818" s="35" t="s">
        <v>4017</v>
      </c>
      <c r="W818" s="35" t="s">
        <v>4017</v>
      </c>
    </row>
    <row r="819" spans="1:24" x14ac:dyDescent="0.2">
      <c r="A819" s="35" t="s">
        <v>2363</v>
      </c>
      <c r="B819" s="36">
        <v>67846</v>
      </c>
      <c r="C819" s="37">
        <v>1</v>
      </c>
      <c r="D819" s="35" t="s">
        <v>2362</v>
      </c>
      <c r="E819" s="35" t="s">
        <v>2361</v>
      </c>
      <c r="F819" s="35" t="s">
        <v>2353</v>
      </c>
      <c r="G819" s="35" t="s">
        <v>220</v>
      </c>
      <c r="H819" s="35" t="s">
        <v>220</v>
      </c>
      <c r="I819" s="35" t="s">
        <v>390</v>
      </c>
      <c r="J819" s="42">
        <v>43335</v>
      </c>
      <c r="L819" s="42">
        <v>43844</v>
      </c>
      <c r="M819" s="41">
        <v>2033</v>
      </c>
      <c r="N819" s="40" t="s">
        <v>212</v>
      </c>
      <c r="O819" s="41">
        <v>2020</v>
      </c>
      <c r="P819" s="41"/>
      <c r="Q819" s="41">
        <v>2018</v>
      </c>
      <c r="R819" s="40" t="s">
        <v>4017</v>
      </c>
      <c r="U819" s="35" t="s">
        <v>4017</v>
      </c>
      <c r="W819" s="35" t="s">
        <v>4017</v>
      </c>
    </row>
    <row r="820" spans="1:24" x14ac:dyDescent="0.2">
      <c r="A820" s="35" t="s">
        <v>2340</v>
      </c>
      <c r="B820" s="36">
        <v>79294</v>
      </c>
      <c r="C820" s="37">
        <v>1</v>
      </c>
      <c r="D820" s="35" t="s">
        <v>2357</v>
      </c>
      <c r="E820" s="35" t="s">
        <v>2356</v>
      </c>
      <c r="F820" s="35" t="s">
        <v>1512</v>
      </c>
      <c r="G820" s="35" t="s">
        <v>326</v>
      </c>
      <c r="H820" s="35" t="s">
        <v>227</v>
      </c>
      <c r="I820" s="35" t="s">
        <v>577</v>
      </c>
      <c r="J820" s="42">
        <v>43782</v>
      </c>
      <c r="L820" s="42">
        <v>44547</v>
      </c>
      <c r="M820" s="41">
        <v>2036</v>
      </c>
      <c r="N820" s="40" t="s">
        <v>212</v>
      </c>
      <c r="O820" s="41">
        <v>2021</v>
      </c>
      <c r="P820" s="41"/>
      <c r="Q820" s="41">
        <v>2021</v>
      </c>
      <c r="R820" s="40" t="s">
        <v>212</v>
      </c>
      <c r="U820" s="35" t="s">
        <v>4017</v>
      </c>
      <c r="W820" s="35" t="s">
        <v>4017</v>
      </c>
    </row>
    <row r="821" spans="1:24" x14ac:dyDescent="0.2">
      <c r="A821" s="35" t="s">
        <v>2340</v>
      </c>
      <c r="B821" s="36">
        <v>79026</v>
      </c>
      <c r="C821" s="37">
        <v>0.95120000000000005</v>
      </c>
      <c r="D821" s="35" t="s">
        <v>2360</v>
      </c>
      <c r="E821" s="35" t="s">
        <v>2359</v>
      </c>
      <c r="F821" s="35" t="s">
        <v>2358</v>
      </c>
      <c r="G821" s="35" t="s">
        <v>326</v>
      </c>
      <c r="H821" s="35" t="s">
        <v>227</v>
      </c>
      <c r="I821" s="35" t="s">
        <v>325</v>
      </c>
      <c r="J821" s="42">
        <v>43776</v>
      </c>
      <c r="L821" s="42">
        <v>44559</v>
      </c>
      <c r="M821" s="41">
        <v>2036</v>
      </c>
      <c r="N821" s="40" t="s">
        <v>212</v>
      </c>
      <c r="O821" s="41">
        <v>2021</v>
      </c>
      <c r="P821" s="41"/>
      <c r="Q821" s="41">
        <v>2021</v>
      </c>
      <c r="R821" s="40" t="s">
        <v>212</v>
      </c>
      <c r="U821" s="35" t="s">
        <v>4017</v>
      </c>
      <c r="W821" s="35" t="s">
        <v>4017</v>
      </c>
    </row>
    <row r="822" spans="1:24" x14ac:dyDescent="0.2">
      <c r="A822" s="35" t="s">
        <v>2340</v>
      </c>
      <c r="B822" s="36">
        <v>78088</v>
      </c>
      <c r="C822" s="37">
        <v>1</v>
      </c>
      <c r="D822" s="35" t="s">
        <v>2355</v>
      </c>
      <c r="E822" s="35" t="s">
        <v>2354</v>
      </c>
      <c r="F822" s="35" t="s">
        <v>2353</v>
      </c>
      <c r="G822" s="35" t="s">
        <v>220</v>
      </c>
      <c r="H822" s="35" t="s">
        <v>220</v>
      </c>
      <c r="I822" s="35" t="s">
        <v>390</v>
      </c>
      <c r="J822" s="42">
        <v>43829</v>
      </c>
      <c r="L822" s="42">
        <v>44469</v>
      </c>
      <c r="M822" s="41">
        <v>2035</v>
      </c>
      <c r="N822" s="40" t="s">
        <v>212</v>
      </c>
      <c r="O822" s="41">
        <v>2021</v>
      </c>
      <c r="P822" s="41"/>
      <c r="Q822" s="41">
        <v>2021</v>
      </c>
      <c r="R822" s="40" t="s">
        <v>212</v>
      </c>
      <c r="U822" s="35" t="s">
        <v>4017</v>
      </c>
      <c r="W822" s="35" t="s">
        <v>4017</v>
      </c>
    </row>
    <row r="823" spans="1:24" x14ac:dyDescent="0.2">
      <c r="A823" s="35" t="s">
        <v>2340</v>
      </c>
      <c r="B823" s="36">
        <v>78458</v>
      </c>
      <c r="C823" s="37">
        <v>1</v>
      </c>
      <c r="D823" s="35" t="s">
        <v>2352</v>
      </c>
      <c r="E823" s="35" t="s">
        <v>2351</v>
      </c>
      <c r="F823" s="35" t="s">
        <v>531</v>
      </c>
      <c r="G823" s="35" t="s">
        <v>276</v>
      </c>
      <c r="H823" s="35" t="s">
        <v>214</v>
      </c>
      <c r="I823" s="35" t="s">
        <v>302</v>
      </c>
      <c r="J823" s="42">
        <v>43818</v>
      </c>
      <c r="L823" s="42">
        <v>44264</v>
      </c>
      <c r="M823" s="41">
        <v>2036</v>
      </c>
      <c r="N823" s="40" t="s">
        <v>212</v>
      </c>
      <c r="O823" s="41">
        <v>2021</v>
      </c>
      <c r="P823" s="41"/>
      <c r="Q823" s="41">
        <v>2019</v>
      </c>
      <c r="R823" s="40" t="s">
        <v>212</v>
      </c>
      <c r="U823" s="35" t="s">
        <v>212</v>
      </c>
      <c r="V823" s="35" t="s">
        <v>4059</v>
      </c>
      <c r="W823" s="35" t="s">
        <v>4017</v>
      </c>
    </row>
    <row r="824" spans="1:24" x14ac:dyDescent="0.2">
      <c r="A824" s="35" t="s">
        <v>2340</v>
      </c>
      <c r="B824" s="36">
        <v>78796</v>
      </c>
      <c r="C824" s="37">
        <v>1</v>
      </c>
      <c r="D824" s="35" t="s">
        <v>2350</v>
      </c>
      <c r="E824" s="35" t="s">
        <v>2349</v>
      </c>
      <c r="F824" s="35" t="s">
        <v>2348</v>
      </c>
      <c r="G824" s="35" t="s">
        <v>276</v>
      </c>
      <c r="H824" s="35" t="s">
        <v>214</v>
      </c>
      <c r="I824" s="35" t="s">
        <v>302</v>
      </c>
      <c r="J824" s="42">
        <v>43686</v>
      </c>
      <c r="L824" s="42">
        <v>44012</v>
      </c>
      <c r="M824" s="41">
        <v>2034</v>
      </c>
      <c r="N824" s="40" t="s">
        <v>212</v>
      </c>
      <c r="O824" s="41">
        <v>2020</v>
      </c>
      <c r="P824" s="41"/>
      <c r="Q824" s="41">
        <v>2019</v>
      </c>
      <c r="R824" s="40" t="s">
        <v>212</v>
      </c>
      <c r="U824" s="35" t="s">
        <v>4017</v>
      </c>
      <c r="W824" s="35" t="s">
        <v>4017</v>
      </c>
    </row>
    <row r="825" spans="1:24" x14ac:dyDescent="0.2">
      <c r="A825" s="35" t="s">
        <v>2340</v>
      </c>
      <c r="B825" s="36">
        <v>78192</v>
      </c>
      <c r="C825" s="37">
        <v>1</v>
      </c>
      <c r="D825" s="35" t="s">
        <v>2347</v>
      </c>
      <c r="E825" s="35" t="s">
        <v>2346</v>
      </c>
      <c r="F825" s="35" t="s">
        <v>650</v>
      </c>
      <c r="G825" s="35" t="s">
        <v>643</v>
      </c>
      <c r="H825" s="35" t="s">
        <v>214</v>
      </c>
      <c r="I825" s="35" t="s">
        <v>302</v>
      </c>
      <c r="J825" s="42">
        <v>43675</v>
      </c>
      <c r="L825" s="42">
        <v>44011</v>
      </c>
      <c r="M825" s="41">
        <v>2034</v>
      </c>
      <c r="N825" s="40" t="s">
        <v>4017</v>
      </c>
      <c r="O825" s="41"/>
      <c r="P825" s="41"/>
      <c r="Q825" s="41"/>
      <c r="R825" s="40" t="s">
        <v>212</v>
      </c>
      <c r="U825" s="35" t="s">
        <v>4017</v>
      </c>
      <c r="W825" s="35" t="s">
        <v>4017</v>
      </c>
    </row>
    <row r="826" spans="1:24" x14ac:dyDescent="0.2">
      <c r="A826" s="35" t="s">
        <v>2340</v>
      </c>
      <c r="B826" s="36">
        <v>79030</v>
      </c>
      <c r="C826" s="37">
        <v>1</v>
      </c>
      <c r="D826" s="35" t="s">
        <v>2345</v>
      </c>
      <c r="E826" s="35" t="s">
        <v>2344</v>
      </c>
      <c r="F826" s="35" t="s">
        <v>2321</v>
      </c>
      <c r="G826" s="35" t="s">
        <v>326</v>
      </c>
      <c r="H826" s="35" t="s">
        <v>227</v>
      </c>
      <c r="I826" s="35" t="s">
        <v>325</v>
      </c>
      <c r="J826" s="42">
        <v>43706</v>
      </c>
      <c r="L826" s="42">
        <v>44503</v>
      </c>
      <c r="M826" s="41">
        <v>2036</v>
      </c>
      <c r="N826" s="40" t="s">
        <v>212</v>
      </c>
      <c r="O826" s="41">
        <v>2021</v>
      </c>
      <c r="P826" s="41"/>
      <c r="Q826" s="41">
        <v>2021</v>
      </c>
      <c r="R826" s="40" t="s">
        <v>212</v>
      </c>
      <c r="U826" s="35" t="s">
        <v>4017</v>
      </c>
      <c r="W826" s="35" t="s">
        <v>4017</v>
      </c>
    </row>
    <row r="827" spans="1:24" x14ac:dyDescent="0.2">
      <c r="A827" s="35" t="s">
        <v>2340</v>
      </c>
      <c r="B827" s="36">
        <v>78187</v>
      </c>
      <c r="C827" s="37">
        <v>1</v>
      </c>
      <c r="D827" s="35" t="s">
        <v>2343</v>
      </c>
      <c r="E827" s="35" t="s">
        <v>2342</v>
      </c>
      <c r="F827" s="35" t="s">
        <v>2341</v>
      </c>
      <c r="G827" s="35" t="s">
        <v>395</v>
      </c>
      <c r="H827" s="35" t="s">
        <v>220</v>
      </c>
      <c r="I827" s="35" t="s">
        <v>14</v>
      </c>
      <c r="J827" s="42">
        <v>43553</v>
      </c>
      <c r="L827" s="42">
        <v>44351</v>
      </c>
      <c r="M827" s="41">
        <v>2036</v>
      </c>
      <c r="N827" s="40" t="s">
        <v>212</v>
      </c>
      <c r="O827" s="41">
        <v>2021</v>
      </c>
      <c r="P827" s="41"/>
      <c r="Q827" s="41">
        <v>2021</v>
      </c>
      <c r="R827" s="40" t="s">
        <v>212</v>
      </c>
      <c r="U827" s="35" t="s">
        <v>212</v>
      </c>
      <c r="V827" s="35" t="s">
        <v>4308</v>
      </c>
      <c r="W827" s="35" t="s">
        <v>4017</v>
      </c>
    </row>
    <row r="828" spans="1:24" x14ac:dyDescent="0.2">
      <c r="A828" s="35" t="s">
        <v>2340</v>
      </c>
      <c r="B828" s="36">
        <v>79013</v>
      </c>
      <c r="C828" s="37">
        <v>1</v>
      </c>
      <c r="D828" s="35" t="s">
        <v>2339</v>
      </c>
      <c r="E828" s="35" t="s">
        <v>2338</v>
      </c>
      <c r="F828" s="35" t="s">
        <v>1745</v>
      </c>
      <c r="G828" s="35" t="s">
        <v>396</v>
      </c>
      <c r="H828" s="35" t="s">
        <v>220</v>
      </c>
      <c r="I828" s="35" t="s">
        <v>390</v>
      </c>
      <c r="J828" s="42">
        <v>43664</v>
      </c>
      <c r="L828" s="42">
        <v>44083</v>
      </c>
      <c r="M828" s="41">
        <v>2035</v>
      </c>
      <c r="N828" s="40" t="s">
        <v>212</v>
      </c>
      <c r="O828" s="41">
        <v>2020</v>
      </c>
      <c r="P828" s="41"/>
      <c r="Q828" s="41">
        <v>2020</v>
      </c>
      <c r="R828" s="40" t="s">
        <v>212</v>
      </c>
      <c r="U828" s="35" t="s">
        <v>212</v>
      </c>
      <c r="V828" s="35" t="s">
        <v>4379</v>
      </c>
      <c r="W828" s="35" t="s">
        <v>212</v>
      </c>
      <c r="X828" s="35" t="s">
        <v>4378</v>
      </c>
    </row>
    <row r="829" spans="1:24" x14ac:dyDescent="0.2">
      <c r="A829" s="35" t="s">
        <v>2294</v>
      </c>
      <c r="B829" s="36">
        <v>79287</v>
      </c>
      <c r="C829" s="37">
        <v>1</v>
      </c>
      <c r="D829" s="35" t="s">
        <v>2337</v>
      </c>
      <c r="E829" s="35" t="s">
        <v>2336</v>
      </c>
      <c r="F829" s="35" t="s">
        <v>1341</v>
      </c>
      <c r="G829" s="35" t="s">
        <v>286</v>
      </c>
      <c r="H829" s="35" t="s">
        <v>227</v>
      </c>
      <c r="I829" s="35" t="s">
        <v>280</v>
      </c>
      <c r="J829" s="42">
        <v>44105</v>
      </c>
      <c r="M829" s="41">
        <v>2037</v>
      </c>
      <c r="N829" s="40" t="s">
        <v>212</v>
      </c>
      <c r="O829" s="41"/>
      <c r="P829" s="41">
        <v>2022</v>
      </c>
      <c r="Q829" s="41">
        <v>2022</v>
      </c>
      <c r="R829" s="40" t="s">
        <v>212</v>
      </c>
      <c r="S829" s="35" t="s">
        <v>4377</v>
      </c>
      <c r="T829" s="35" t="s">
        <v>4376</v>
      </c>
      <c r="U829" s="35" t="s">
        <v>4017</v>
      </c>
      <c r="W829" s="35" t="s">
        <v>4017</v>
      </c>
    </row>
    <row r="830" spans="1:24" x14ac:dyDescent="0.2">
      <c r="A830" s="35" t="s">
        <v>2294</v>
      </c>
      <c r="B830" s="36">
        <v>79448</v>
      </c>
      <c r="C830" s="37">
        <v>1</v>
      </c>
      <c r="D830" s="35" t="s">
        <v>2335</v>
      </c>
      <c r="E830" s="35" t="s">
        <v>2334</v>
      </c>
      <c r="F830" s="35" t="s">
        <v>2333</v>
      </c>
      <c r="G830" s="35" t="s">
        <v>281</v>
      </c>
      <c r="H830" s="35" t="s">
        <v>227</v>
      </c>
      <c r="I830" s="35" t="s">
        <v>407</v>
      </c>
      <c r="J830" s="42">
        <v>44320</v>
      </c>
      <c r="L830" s="42">
        <v>44939</v>
      </c>
      <c r="M830" s="41">
        <v>2038</v>
      </c>
      <c r="N830" s="40" t="s">
        <v>212</v>
      </c>
      <c r="O830" s="41">
        <v>2023</v>
      </c>
      <c r="P830" s="41">
        <v>2022</v>
      </c>
      <c r="Q830" s="41">
        <v>2022</v>
      </c>
      <c r="R830" s="40" t="s">
        <v>212</v>
      </c>
      <c r="S830" s="35" t="s">
        <v>4375</v>
      </c>
      <c r="T830" s="35" t="s">
        <v>4374</v>
      </c>
      <c r="U830" s="35" t="s">
        <v>4017</v>
      </c>
      <c r="W830" s="35" t="s">
        <v>4017</v>
      </c>
    </row>
    <row r="831" spans="1:24" x14ac:dyDescent="0.2">
      <c r="A831" s="35" t="s">
        <v>2294</v>
      </c>
      <c r="B831" s="36">
        <v>79576</v>
      </c>
      <c r="C831" s="37">
        <v>1</v>
      </c>
      <c r="D831" s="35" t="s">
        <v>2332</v>
      </c>
      <c r="E831" s="35" t="s">
        <v>2331</v>
      </c>
      <c r="F831" s="35" t="s">
        <v>2321</v>
      </c>
      <c r="G831" s="35" t="s">
        <v>326</v>
      </c>
      <c r="H831" s="35" t="s">
        <v>227</v>
      </c>
      <c r="I831" s="35" t="s">
        <v>325</v>
      </c>
      <c r="J831" s="42">
        <v>44020</v>
      </c>
      <c r="L831" s="42">
        <v>44708</v>
      </c>
      <c r="M831" s="41">
        <v>2037</v>
      </c>
      <c r="N831" s="40" t="s">
        <v>212</v>
      </c>
      <c r="O831" s="41">
        <v>2022</v>
      </c>
      <c r="P831" s="41">
        <v>2022</v>
      </c>
      <c r="Q831" s="41">
        <v>2022</v>
      </c>
      <c r="R831" s="40" t="s">
        <v>212</v>
      </c>
      <c r="U831" s="35" t="s">
        <v>4017</v>
      </c>
      <c r="W831" s="35" t="s">
        <v>4017</v>
      </c>
    </row>
    <row r="832" spans="1:24" x14ac:dyDescent="0.2">
      <c r="A832" s="35" t="s">
        <v>2294</v>
      </c>
      <c r="B832" s="36">
        <v>79728</v>
      </c>
      <c r="C832" s="37">
        <v>1</v>
      </c>
      <c r="D832" s="35" t="s">
        <v>2330</v>
      </c>
      <c r="E832" s="35" t="s">
        <v>2329</v>
      </c>
      <c r="F832" s="35" t="s">
        <v>2328</v>
      </c>
      <c r="G832" s="35" t="s">
        <v>281</v>
      </c>
      <c r="H832" s="35" t="s">
        <v>227</v>
      </c>
      <c r="I832" s="35" t="s">
        <v>1414</v>
      </c>
      <c r="J832" s="42">
        <v>44369</v>
      </c>
      <c r="M832" s="41">
        <v>2038</v>
      </c>
      <c r="N832" s="40" t="s">
        <v>212</v>
      </c>
      <c r="O832" s="41"/>
      <c r="P832" s="41">
        <v>2022</v>
      </c>
      <c r="Q832" s="41">
        <v>2022</v>
      </c>
      <c r="R832" s="40" t="s">
        <v>212</v>
      </c>
      <c r="S832" s="35" t="s">
        <v>4373</v>
      </c>
      <c r="T832" s="35" t="s">
        <v>4372</v>
      </c>
      <c r="U832" s="35" t="s">
        <v>4017</v>
      </c>
      <c r="W832" s="35" t="s">
        <v>4017</v>
      </c>
    </row>
    <row r="833" spans="1:24" x14ac:dyDescent="0.2">
      <c r="A833" s="35" t="s">
        <v>2294</v>
      </c>
      <c r="B833" s="36">
        <v>79079</v>
      </c>
      <c r="C833" s="37">
        <v>1</v>
      </c>
      <c r="D833" s="35" t="s">
        <v>2327</v>
      </c>
      <c r="E833" s="35" t="s">
        <v>2326</v>
      </c>
      <c r="F833" s="35" t="s">
        <v>1967</v>
      </c>
      <c r="G833" s="35" t="s">
        <v>638</v>
      </c>
      <c r="H833" s="35" t="s">
        <v>214</v>
      </c>
      <c r="I833" s="35" t="s">
        <v>133</v>
      </c>
      <c r="J833" s="42">
        <v>44180</v>
      </c>
      <c r="L833" s="42">
        <v>44589</v>
      </c>
      <c r="M833" s="41">
        <v>2037</v>
      </c>
      <c r="N833" s="40" t="s">
        <v>4017</v>
      </c>
      <c r="O833" s="41"/>
      <c r="P833" s="41"/>
      <c r="Q833" s="41"/>
      <c r="R833" s="40" t="s">
        <v>212</v>
      </c>
      <c r="U833" s="35" t="s">
        <v>4017</v>
      </c>
      <c r="W833" s="35" t="s">
        <v>4017</v>
      </c>
    </row>
    <row r="834" spans="1:24" x14ac:dyDescent="0.2">
      <c r="A834" s="35" t="s">
        <v>2294</v>
      </c>
      <c r="B834" s="36">
        <v>79744</v>
      </c>
      <c r="C834" s="37">
        <v>1</v>
      </c>
      <c r="D834" s="35" t="s">
        <v>2325</v>
      </c>
      <c r="E834" s="35" t="s">
        <v>2324</v>
      </c>
      <c r="F834" s="35" t="s">
        <v>2301</v>
      </c>
      <c r="G834" s="35" t="s">
        <v>395</v>
      </c>
      <c r="H834" s="35" t="s">
        <v>220</v>
      </c>
      <c r="I834" s="35" t="s">
        <v>99</v>
      </c>
      <c r="J834" s="42">
        <v>44071</v>
      </c>
      <c r="L834" s="42">
        <v>44063</v>
      </c>
      <c r="M834" s="41">
        <v>2035</v>
      </c>
      <c r="N834" s="40" t="s">
        <v>212</v>
      </c>
      <c r="O834" s="41">
        <v>2020</v>
      </c>
      <c r="P834" s="41">
        <v>2020</v>
      </c>
      <c r="Q834" s="41">
        <v>2020</v>
      </c>
      <c r="R834" s="40" t="s">
        <v>212</v>
      </c>
      <c r="U834" s="35" t="s">
        <v>4017</v>
      </c>
      <c r="W834" s="35" t="s">
        <v>4017</v>
      </c>
    </row>
    <row r="835" spans="1:24" x14ac:dyDescent="0.2">
      <c r="A835" s="35" t="s">
        <v>2294</v>
      </c>
      <c r="B835" s="36">
        <v>79959</v>
      </c>
      <c r="C835" s="37">
        <v>1</v>
      </c>
      <c r="D835" s="35" t="s">
        <v>2323</v>
      </c>
      <c r="E835" s="35" t="s">
        <v>2322</v>
      </c>
      <c r="F835" s="35" t="s">
        <v>2321</v>
      </c>
      <c r="G835" s="35" t="s">
        <v>326</v>
      </c>
      <c r="H835" s="35" t="s">
        <v>227</v>
      </c>
      <c r="I835" s="35" t="s">
        <v>325</v>
      </c>
      <c r="J835" s="42">
        <v>44799</v>
      </c>
      <c r="M835" s="41">
        <v>2040</v>
      </c>
      <c r="N835" s="40" t="s">
        <v>212</v>
      </c>
      <c r="O835" s="41"/>
      <c r="P835" s="41">
        <v>2022</v>
      </c>
      <c r="Q835" s="41">
        <v>2022</v>
      </c>
      <c r="R835" s="40" t="s">
        <v>212</v>
      </c>
      <c r="S835" s="35" t="s">
        <v>4371</v>
      </c>
      <c r="T835" s="35" t="s">
        <v>4370</v>
      </c>
      <c r="U835" s="35" t="s">
        <v>4017</v>
      </c>
      <c r="W835" s="35" t="s">
        <v>4017</v>
      </c>
    </row>
    <row r="836" spans="1:24" x14ac:dyDescent="0.2">
      <c r="A836" s="35" t="s">
        <v>2294</v>
      </c>
      <c r="B836" s="36">
        <v>79318</v>
      </c>
      <c r="C836" s="37">
        <v>1</v>
      </c>
      <c r="D836" s="35" t="s">
        <v>2320</v>
      </c>
      <c r="E836" s="35" t="s">
        <v>2319</v>
      </c>
      <c r="F836" s="35" t="s">
        <v>654</v>
      </c>
      <c r="G836" s="35" t="s">
        <v>238</v>
      </c>
      <c r="H836" s="35" t="s">
        <v>220</v>
      </c>
      <c r="I836" s="35" t="s">
        <v>653</v>
      </c>
      <c r="J836" s="42">
        <v>44659</v>
      </c>
      <c r="M836" s="41">
        <v>2038</v>
      </c>
      <c r="N836" s="40" t="s">
        <v>212</v>
      </c>
      <c r="O836" s="41"/>
      <c r="P836" s="41">
        <v>2022</v>
      </c>
      <c r="Q836" s="41">
        <v>2022</v>
      </c>
      <c r="R836" s="40" t="s">
        <v>212</v>
      </c>
      <c r="S836" s="35" t="s">
        <v>4369</v>
      </c>
      <c r="T836" s="35" t="s">
        <v>4368</v>
      </c>
      <c r="U836" s="35" t="s">
        <v>212</v>
      </c>
      <c r="V836" s="35" t="s">
        <v>4059</v>
      </c>
      <c r="W836" s="35" t="s">
        <v>4017</v>
      </c>
    </row>
    <row r="837" spans="1:24" x14ac:dyDescent="0.2">
      <c r="A837" s="35" t="s">
        <v>2294</v>
      </c>
      <c r="B837" s="36">
        <v>78992</v>
      </c>
      <c r="C837" s="37">
        <v>1</v>
      </c>
      <c r="D837" s="35" t="s">
        <v>2318</v>
      </c>
      <c r="E837" s="35" t="s">
        <v>2317</v>
      </c>
      <c r="F837" s="35" t="s">
        <v>537</v>
      </c>
      <c r="G837" s="35" t="s">
        <v>238</v>
      </c>
      <c r="H837" s="35" t="s">
        <v>220</v>
      </c>
      <c r="I837" s="35" t="s">
        <v>536</v>
      </c>
      <c r="J837" s="42">
        <v>44314</v>
      </c>
      <c r="L837" s="42">
        <v>44880</v>
      </c>
      <c r="M837" s="41">
        <v>2038</v>
      </c>
      <c r="N837" s="40" t="s">
        <v>212</v>
      </c>
      <c r="O837" s="41">
        <v>2022</v>
      </c>
      <c r="P837" s="41">
        <v>2022</v>
      </c>
      <c r="Q837" s="41">
        <v>2022</v>
      </c>
      <c r="R837" s="40" t="s">
        <v>212</v>
      </c>
      <c r="U837" s="35" t="s">
        <v>4017</v>
      </c>
      <c r="W837" s="35" t="s">
        <v>4017</v>
      </c>
    </row>
    <row r="838" spans="1:24" x14ac:dyDescent="0.2">
      <c r="A838" s="35" t="s">
        <v>2294</v>
      </c>
      <c r="B838" s="36">
        <v>79799</v>
      </c>
      <c r="C838" s="37">
        <v>1</v>
      </c>
      <c r="D838" s="35" t="s">
        <v>2316</v>
      </c>
      <c r="E838" s="35" t="s">
        <v>2315</v>
      </c>
      <c r="F838" s="35" t="s">
        <v>2314</v>
      </c>
      <c r="G838" s="35" t="s">
        <v>461</v>
      </c>
      <c r="H838" s="35" t="s">
        <v>214</v>
      </c>
      <c r="I838" s="35" t="s">
        <v>465</v>
      </c>
      <c r="J838" s="42">
        <v>44792</v>
      </c>
      <c r="M838" s="41">
        <v>2038</v>
      </c>
      <c r="N838" s="40" t="s">
        <v>212</v>
      </c>
      <c r="O838" s="41"/>
      <c r="P838" s="41">
        <v>2022</v>
      </c>
      <c r="Q838" s="41">
        <v>2022</v>
      </c>
      <c r="R838" s="40" t="s">
        <v>212</v>
      </c>
      <c r="S838" s="35" t="s">
        <v>4367</v>
      </c>
      <c r="T838" s="35" t="s">
        <v>4366</v>
      </c>
      <c r="U838" s="35" t="s">
        <v>212</v>
      </c>
      <c r="V838" s="35" t="s">
        <v>4365</v>
      </c>
      <c r="W838" s="35" t="s">
        <v>212</v>
      </c>
      <c r="X838" s="35" t="s">
        <v>4365</v>
      </c>
    </row>
    <row r="839" spans="1:24" x14ac:dyDescent="0.2">
      <c r="A839" s="35" t="s">
        <v>2294</v>
      </c>
      <c r="B839" s="36">
        <v>80807</v>
      </c>
      <c r="C839" s="37">
        <v>1</v>
      </c>
      <c r="D839" s="35" t="s">
        <v>2313</v>
      </c>
      <c r="E839" s="35" t="s">
        <v>2312</v>
      </c>
      <c r="F839" s="35" t="s">
        <v>287</v>
      </c>
      <c r="G839" s="35" t="s">
        <v>286</v>
      </c>
      <c r="H839" s="35" t="s">
        <v>227</v>
      </c>
      <c r="I839" s="35" t="s">
        <v>285</v>
      </c>
      <c r="J839" s="42">
        <v>44593</v>
      </c>
      <c r="L839" s="42">
        <v>44946</v>
      </c>
      <c r="M839" s="41">
        <v>2038</v>
      </c>
      <c r="N839" s="40" t="s">
        <v>212</v>
      </c>
      <c r="O839" s="41">
        <v>2023</v>
      </c>
      <c r="P839" s="41">
        <v>2023</v>
      </c>
      <c r="Q839" s="41"/>
      <c r="R839" s="40" t="s">
        <v>4017</v>
      </c>
      <c r="U839" s="35" t="s">
        <v>212</v>
      </c>
      <c r="V839" s="35" t="s">
        <v>4308</v>
      </c>
      <c r="W839" s="35" t="s">
        <v>4017</v>
      </c>
    </row>
    <row r="840" spans="1:24" x14ac:dyDescent="0.2">
      <c r="A840" s="35" t="s">
        <v>2294</v>
      </c>
      <c r="B840" s="36">
        <v>79797</v>
      </c>
      <c r="C840" s="37">
        <v>1</v>
      </c>
      <c r="D840" s="35" t="s">
        <v>2311</v>
      </c>
      <c r="E840" s="35" t="s">
        <v>2310</v>
      </c>
      <c r="F840" s="35" t="s">
        <v>2301</v>
      </c>
      <c r="G840" s="35" t="s">
        <v>395</v>
      </c>
      <c r="H840" s="35" t="s">
        <v>220</v>
      </c>
      <c r="I840" s="35" t="s">
        <v>99</v>
      </c>
      <c r="J840" s="42">
        <v>44119</v>
      </c>
      <c r="L840" s="42">
        <v>44119</v>
      </c>
      <c r="M840" s="41">
        <v>2036</v>
      </c>
      <c r="N840" s="40" t="s">
        <v>212</v>
      </c>
      <c r="O840" s="41">
        <v>2020</v>
      </c>
      <c r="P840" s="41">
        <v>2020</v>
      </c>
      <c r="Q840" s="41">
        <v>2020</v>
      </c>
      <c r="R840" s="40" t="s">
        <v>212</v>
      </c>
      <c r="U840" s="35" t="s">
        <v>4017</v>
      </c>
      <c r="W840" s="35" t="s">
        <v>4017</v>
      </c>
    </row>
    <row r="841" spans="1:24" x14ac:dyDescent="0.2">
      <c r="A841" s="35" t="s">
        <v>2294</v>
      </c>
      <c r="B841" s="36">
        <v>81569</v>
      </c>
      <c r="C841" s="37">
        <v>1</v>
      </c>
      <c r="D841" s="35" t="s">
        <v>4364</v>
      </c>
      <c r="E841" s="35" t="s">
        <v>4363</v>
      </c>
      <c r="F841" s="35" t="s">
        <v>2301</v>
      </c>
      <c r="G841" s="35" t="s">
        <v>326</v>
      </c>
      <c r="I841" s="35" t="s">
        <v>161</v>
      </c>
      <c r="J841" s="42">
        <v>45139</v>
      </c>
      <c r="M841" s="41">
        <v>2041</v>
      </c>
      <c r="N841" s="40" t="s">
        <v>212</v>
      </c>
      <c r="O841" s="41"/>
      <c r="P841" s="41"/>
      <c r="Q841" s="41"/>
      <c r="R841" s="40" t="s">
        <v>212</v>
      </c>
      <c r="S841" s="35" t="s">
        <v>4362</v>
      </c>
      <c r="T841" s="35" t="s">
        <v>4361</v>
      </c>
      <c r="U841" s="35" t="s">
        <v>4017</v>
      </c>
      <c r="W841" s="35" t="s">
        <v>4017</v>
      </c>
    </row>
    <row r="842" spans="1:24" x14ac:dyDescent="0.2">
      <c r="A842" s="35" t="s">
        <v>2294</v>
      </c>
      <c r="B842" s="36">
        <v>80619</v>
      </c>
      <c r="C842" s="37">
        <v>1</v>
      </c>
      <c r="D842" s="35" t="s">
        <v>2309</v>
      </c>
      <c r="E842" s="35" t="s">
        <v>2308</v>
      </c>
      <c r="F842" s="35" t="s">
        <v>2307</v>
      </c>
      <c r="G842" s="35" t="s">
        <v>286</v>
      </c>
      <c r="H842" s="35" t="s">
        <v>227</v>
      </c>
      <c r="I842" s="35" t="s">
        <v>285</v>
      </c>
      <c r="J842" s="42">
        <v>44487</v>
      </c>
      <c r="M842" s="41">
        <v>2038</v>
      </c>
      <c r="N842" s="40" t="s">
        <v>212</v>
      </c>
      <c r="O842" s="41"/>
      <c r="P842" s="41">
        <v>2023</v>
      </c>
      <c r="Q842" s="41"/>
      <c r="R842" s="40" t="s">
        <v>4017</v>
      </c>
      <c r="U842" s="35" t="s">
        <v>212</v>
      </c>
      <c r="V842" s="35" t="s">
        <v>4216</v>
      </c>
      <c r="W842" s="35" t="s">
        <v>4017</v>
      </c>
    </row>
    <row r="843" spans="1:24" x14ac:dyDescent="0.2">
      <c r="A843" s="35" t="s">
        <v>2294</v>
      </c>
      <c r="B843" s="36">
        <v>79325</v>
      </c>
      <c r="C843" s="37">
        <v>1</v>
      </c>
      <c r="D843" s="35" t="s">
        <v>2306</v>
      </c>
      <c r="E843" s="35" t="s">
        <v>2305</v>
      </c>
      <c r="F843" s="35" t="s">
        <v>2304</v>
      </c>
      <c r="G843" s="35" t="s">
        <v>286</v>
      </c>
      <c r="H843" s="35" t="s">
        <v>227</v>
      </c>
      <c r="I843" s="35" t="s">
        <v>280</v>
      </c>
      <c r="J843" s="42">
        <v>44055</v>
      </c>
      <c r="L843" s="42">
        <v>45009</v>
      </c>
      <c r="M843" s="41">
        <v>2036</v>
      </c>
      <c r="N843" s="40" t="s">
        <v>212</v>
      </c>
      <c r="O843" s="41">
        <v>2023</v>
      </c>
      <c r="P843" s="41">
        <v>2022</v>
      </c>
      <c r="Q843" s="41"/>
      <c r="R843" s="40" t="s">
        <v>212</v>
      </c>
      <c r="S843" s="35" t="s">
        <v>4360</v>
      </c>
      <c r="T843" s="35" t="s">
        <v>4359</v>
      </c>
      <c r="U843" s="35" t="s">
        <v>4017</v>
      </c>
      <c r="W843" s="35" t="s">
        <v>4017</v>
      </c>
    </row>
    <row r="844" spans="1:24" x14ac:dyDescent="0.2">
      <c r="A844" s="35" t="s">
        <v>2294</v>
      </c>
      <c r="B844" s="36">
        <v>79569</v>
      </c>
      <c r="C844" s="37">
        <v>1</v>
      </c>
      <c r="D844" s="35" t="s">
        <v>2303</v>
      </c>
      <c r="E844" s="35" t="s">
        <v>2302</v>
      </c>
      <c r="F844" s="35" t="s">
        <v>2301</v>
      </c>
      <c r="G844" s="35" t="s">
        <v>395</v>
      </c>
      <c r="H844" s="35" t="s">
        <v>220</v>
      </c>
      <c r="I844" s="35" t="s">
        <v>99</v>
      </c>
      <c r="J844" s="42">
        <v>44217</v>
      </c>
      <c r="L844" s="42">
        <v>44217</v>
      </c>
      <c r="M844" s="41">
        <v>2037</v>
      </c>
      <c r="N844" s="40" t="s">
        <v>212</v>
      </c>
      <c r="O844" s="41">
        <v>2021</v>
      </c>
      <c r="P844" s="41">
        <v>2021</v>
      </c>
      <c r="Q844" s="41">
        <v>2021</v>
      </c>
      <c r="R844" s="40" t="s">
        <v>212</v>
      </c>
      <c r="U844" s="35" t="s">
        <v>4017</v>
      </c>
      <c r="W844" s="35" t="s">
        <v>4017</v>
      </c>
    </row>
    <row r="845" spans="1:24" x14ac:dyDescent="0.2">
      <c r="A845" s="35" t="s">
        <v>2294</v>
      </c>
      <c r="B845" s="36">
        <v>80339</v>
      </c>
      <c r="C845" s="37">
        <v>1</v>
      </c>
      <c r="D845" s="35" t="s">
        <v>2300</v>
      </c>
      <c r="E845" s="35" t="s">
        <v>2299</v>
      </c>
      <c r="F845" s="35" t="s">
        <v>1745</v>
      </c>
      <c r="G845" s="35" t="s">
        <v>396</v>
      </c>
      <c r="H845" s="35" t="s">
        <v>220</v>
      </c>
      <c r="I845" s="35" t="s">
        <v>390</v>
      </c>
      <c r="J845" s="42">
        <v>44320</v>
      </c>
      <c r="L845" s="42">
        <v>44953</v>
      </c>
      <c r="M845" s="41">
        <v>2038</v>
      </c>
      <c r="N845" s="40" t="s">
        <v>212</v>
      </c>
      <c r="O845" s="41">
        <v>2023</v>
      </c>
      <c r="P845" s="41">
        <v>2022</v>
      </c>
      <c r="Q845" s="41"/>
      <c r="R845" s="40" t="s">
        <v>212</v>
      </c>
      <c r="S845" s="35" t="s">
        <v>4358</v>
      </c>
      <c r="T845" s="35" t="s">
        <v>4357</v>
      </c>
      <c r="U845" s="35" t="s">
        <v>4017</v>
      </c>
      <c r="W845" s="35" t="s">
        <v>4017</v>
      </c>
    </row>
    <row r="846" spans="1:24" x14ac:dyDescent="0.2">
      <c r="A846" s="35" t="s">
        <v>2294</v>
      </c>
      <c r="B846" s="36">
        <v>81015</v>
      </c>
      <c r="C846" s="37">
        <v>1</v>
      </c>
      <c r="D846" s="35" t="s">
        <v>2298</v>
      </c>
      <c r="E846" s="35" t="s">
        <v>2297</v>
      </c>
      <c r="F846" s="35" t="s">
        <v>2296</v>
      </c>
      <c r="G846" s="35" t="s">
        <v>271</v>
      </c>
      <c r="H846" s="35" t="s">
        <v>227</v>
      </c>
      <c r="I846" s="35" t="s">
        <v>2295</v>
      </c>
      <c r="J846" s="42">
        <v>44867</v>
      </c>
      <c r="M846" s="41">
        <v>2039</v>
      </c>
      <c r="N846" s="40" t="s">
        <v>212</v>
      </c>
      <c r="O846" s="41"/>
      <c r="P846" s="41">
        <v>2023</v>
      </c>
      <c r="Q846" s="41">
        <v>2022</v>
      </c>
      <c r="R846" s="40" t="s">
        <v>212</v>
      </c>
      <c r="S846" s="35" t="s">
        <v>4356</v>
      </c>
      <c r="T846" s="35" t="s">
        <v>4355</v>
      </c>
      <c r="U846" s="35" t="s">
        <v>4017</v>
      </c>
      <c r="W846" s="35" t="s">
        <v>4017</v>
      </c>
    </row>
    <row r="847" spans="1:24" x14ac:dyDescent="0.2">
      <c r="A847" s="35" t="s">
        <v>2294</v>
      </c>
      <c r="B847" s="36">
        <v>78318</v>
      </c>
      <c r="C847" s="37">
        <v>1</v>
      </c>
      <c r="D847" s="35" t="s">
        <v>2293</v>
      </c>
      <c r="E847" s="35" t="s">
        <v>2292</v>
      </c>
      <c r="F847" s="35" t="s">
        <v>546</v>
      </c>
      <c r="G847" s="35" t="s">
        <v>396</v>
      </c>
      <c r="H847" s="35" t="s">
        <v>220</v>
      </c>
      <c r="I847" s="35" t="s">
        <v>545</v>
      </c>
      <c r="J847" s="42">
        <v>43936</v>
      </c>
      <c r="L847" s="42">
        <v>44462</v>
      </c>
      <c r="M847" s="41">
        <v>2036</v>
      </c>
      <c r="N847" s="40" t="s">
        <v>212</v>
      </c>
      <c r="O847" s="41">
        <v>2021</v>
      </c>
      <c r="P847" s="41">
        <v>2021</v>
      </c>
      <c r="Q847" s="41">
        <v>2021</v>
      </c>
      <c r="R847" s="40" t="s">
        <v>212</v>
      </c>
      <c r="U847" s="35" t="s">
        <v>4017</v>
      </c>
      <c r="W847" s="35" t="s">
        <v>4017</v>
      </c>
    </row>
    <row r="848" spans="1:24" x14ac:dyDescent="0.2">
      <c r="A848" s="35" t="s">
        <v>2294</v>
      </c>
      <c r="B848" s="36">
        <v>81636</v>
      </c>
      <c r="C848" s="37">
        <v>1</v>
      </c>
      <c r="D848" s="35" t="s">
        <v>4354</v>
      </c>
      <c r="E848" s="35" t="s">
        <v>4353</v>
      </c>
      <c r="F848" s="35" t="s">
        <v>2301</v>
      </c>
      <c r="G848" s="35" t="s">
        <v>281</v>
      </c>
      <c r="I848" s="35" t="s">
        <v>161</v>
      </c>
      <c r="J848" s="42">
        <v>45120</v>
      </c>
      <c r="M848" s="41">
        <v>2039</v>
      </c>
      <c r="N848" s="40" t="s">
        <v>212</v>
      </c>
      <c r="O848" s="41"/>
      <c r="P848" s="41"/>
      <c r="Q848" s="41"/>
      <c r="R848" s="40" t="s">
        <v>212</v>
      </c>
      <c r="S848" s="35" t="s">
        <v>4352</v>
      </c>
      <c r="T848" s="35" t="s">
        <v>4351</v>
      </c>
      <c r="U848" s="35" t="s">
        <v>4017</v>
      </c>
      <c r="W848" s="35" t="s">
        <v>4017</v>
      </c>
    </row>
    <row r="849" spans="1:23" x14ac:dyDescent="0.2">
      <c r="A849" s="35" t="s">
        <v>2259</v>
      </c>
      <c r="B849" s="36">
        <v>78794</v>
      </c>
      <c r="C849" s="37">
        <v>1</v>
      </c>
      <c r="D849" s="35" t="s">
        <v>2291</v>
      </c>
      <c r="E849" s="35" t="s">
        <v>2290</v>
      </c>
      <c r="F849" s="35" t="s">
        <v>1650</v>
      </c>
      <c r="G849" s="35" t="s">
        <v>276</v>
      </c>
      <c r="H849" s="35" t="s">
        <v>214</v>
      </c>
      <c r="I849" s="35" t="s">
        <v>302</v>
      </c>
      <c r="J849" s="42">
        <v>44147</v>
      </c>
      <c r="L849" s="42">
        <v>44529</v>
      </c>
      <c r="M849" s="41">
        <v>2037</v>
      </c>
      <c r="N849" s="40" t="s">
        <v>4017</v>
      </c>
      <c r="O849" s="41"/>
      <c r="P849" s="41"/>
      <c r="Q849" s="41"/>
      <c r="R849" s="40" t="s">
        <v>212</v>
      </c>
      <c r="U849" s="35" t="s">
        <v>4017</v>
      </c>
      <c r="W849" s="35" t="s">
        <v>4017</v>
      </c>
    </row>
    <row r="850" spans="1:23" x14ac:dyDescent="0.2">
      <c r="A850" s="35" t="s">
        <v>2259</v>
      </c>
      <c r="B850" s="36">
        <v>79754</v>
      </c>
      <c r="C850" s="37">
        <v>1</v>
      </c>
      <c r="D850" s="35" t="s">
        <v>2289</v>
      </c>
      <c r="E850" s="35" t="s">
        <v>2288</v>
      </c>
      <c r="F850" s="35" t="s">
        <v>466</v>
      </c>
      <c r="G850" s="35" t="s">
        <v>395</v>
      </c>
      <c r="H850" s="35" t="s">
        <v>220</v>
      </c>
      <c r="I850" s="35" t="s">
        <v>465</v>
      </c>
      <c r="J850" s="42">
        <v>44271</v>
      </c>
      <c r="L850" s="42">
        <v>44271</v>
      </c>
      <c r="M850" s="41">
        <v>2035</v>
      </c>
      <c r="N850" s="40" t="s">
        <v>212</v>
      </c>
      <c r="O850" s="41">
        <v>2021</v>
      </c>
      <c r="P850" s="41">
        <v>2021</v>
      </c>
      <c r="Q850" s="41">
        <v>2021</v>
      </c>
      <c r="R850" s="40" t="s">
        <v>212</v>
      </c>
      <c r="U850" s="35" t="s">
        <v>4017</v>
      </c>
      <c r="W850" s="35" t="s">
        <v>4017</v>
      </c>
    </row>
    <row r="851" spans="1:23" x14ac:dyDescent="0.2">
      <c r="A851" s="35" t="s">
        <v>2259</v>
      </c>
      <c r="B851" s="36">
        <v>79534</v>
      </c>
      <c r="C851" s="37">
        <v>1</v>
      </c>
      <c r="D851" s="35" t="s">
        <v>2287</v>
      </c>
      <c r="E851" s="35" t="s">
        <v>2286</v>
      </c>
      <c r="F851" s="35" t="s">
        <v>2285</v>
      </c>
      <c r="G851" s="35" t="s">
        <v>228</v>
      </c>
      <c r="H851" s="35" t="s">
        <v>227</v>
      </c>
      <c r="I851" s="35" t="s">
        <v>248</v>
      </c>
      <c r="J851" s="42">
        <v>43922</v>
      </c>
      <c r="L851" s="42">
        <v>44403</v>
      </c>
      <c r="M851" s="41">
        <v>2036</v>
      </c>
      <c r="N851" s="40" t="s">
        <v>212</v>
      </c>
      <c r="O851" s="41">
        <v>2021</v>
      </c>
      <c r="P851" s="41">
        <v>2020</v>
      </c>
      <c r="Q851" s="41">
        <v>2020</v>
      </c>
      <c r="R851" s="40" t="s">
        <v>212</v>
      </c>
      <c r="U851" s="35" t="s">
        <v>4017</v>
      </c>
      <c r="W851" s="35" t="s">
        <v>4017</v>
      </c>
    </row>
    <row r="852" spans="1:23" x14ac:dyDescent="0.2">
      <c r="A852" s="35" t="s">
        <v>2259</v>
      </c>
      <c r="B852" s="36">
        <v>79237</v>
      </c>
      <c r="C852" s="37">
        <v>1</v>
      </c>
      <c r="D852" s="35" t="s">
        <v>2284</v>
      </c>
      <c r="E852" s="35" t="s">
        <v>2283</v>
      </c>
      <c r="F852" s="35" t="s">
        <v>1110</v>
      </c>
      <c r="G852" s="35" t="s">
        <v>1120</v>
      </c>
      <c r="H852" s="35" t="s">
        <v>238</v>
      </c>
      <c r="I852" s="35" t="s">
        <v>99</v>
      </c>
      <c r="J852" s="42">
        <v>43950</v>
      </c>
      <c r="L852" s="42">
        <v>44494</v>
      </c>
      <c r="M852" s="41">
        <v>2037</v>
      </c>
      <c r="N852" s="40" t="s">
        <v>212</v>
      </c>
      <c r="O852" s="41">
        <v>2021</v>
      </c>
      <c r="P852" s="41">
        <v>2021</v>
      </c>
      <c r="Q852" s="41">
        <v>2021</v>
      </c>
      <c r="R852" s="40" t="s">
        <v>212</v>
      </c>
      <c r="U852" s="35" t="s">
        <v>4017</v>
      </c>
      <c r="W852" s="35" t="s">
        <v>4017</v>
      </c>
    </row>
    <row r="853" spans="1:23" x14ac:dyDescent="0.2">
      <c r="A853" s="35" t="s">
        <v>2259</v>
      </c>
      <c r="B853" s="36">
        <v>79029</v>
      </c>
      <c r="C853" s="37">
        <v>1</v>
      </c>
      <c r="D853" s="35" t="s">
        <v>2282</v>
      </c>
      <c r="E853" s="35" t="s">
        <v>2281</v>
      </c>
      <c r="F853" s="35" t="s">
        <v>1084</v>
      </c>
      <c r="G853" s="35" t="s">
        <v>215</v>
      </c>
      <c r="H853" s="35" t="s">
        <v>214</v>
      </c>
      <c r="I853" s="35" t="s">
        <v>1083</v>
      </c>
      <c r="J853" s="42">
        <v>43769</v>
      </c>
      <c r="L853" s="42">
        <v>44501</v>
      </c>
      <c r="M853" s="41">
        <v>2036</v>
      </c>
      <c r="N853" s="40" t="s">
        <v>212</v>
      </c>
      <c r="O853" s="41">
        <v>2021</v>
      </c>
      <c r="P853" s="41"/>
      <c r="Q853" s="41">
        <v>2021</v>
      </c>
      <c r="R853" s="40" t="s">
        <v>212</v>
      </c>
      <c r="U853" s="35" t="s">
        <v>4017</v>
      </c>
      <c r="W853" s="35" t="s">
        <v>4017</v>
      </c>
    </row>
    <row r="854" spans="1:23" x14ac:dyDescent="0.2">
      <c r="A854" s="35" t="s">
        <v>2259</v>
      </c>
      <c r="B854" s="36">
        <v>78805</v>
      </c>
      <c r="C854" s="37">
        <v>1</v>
      </c>
      <c r="D854" s="35" t="s">
        <v>2280</v>
      </c>
      <c r="E854" s="35" t="s">
        <v>2279</v>
      </c>
      <c r="F854" s="35" t="s">
        <v>615</v>
      </c>
      <c r="G854" s="35" t="s">
        <v>276</v>
      </c>
      <c r="H854" s="35" t="s">
        <v>214</v>
      </c>
      <c r="I854" s="35" t="s">
        <v>302</v>
      </c>
      <c r="J854" s="42">
        <v>44350</v>
      </c>
      <c r="L854" s="42">
        <v>44721</v>
      </c>
      <c r="M854" s="41">
        <v>2037</v>
      </c>
      <c r="N854" s="40" t="s">
        <v>212</v>
      </c>
      <c r="O854" s="41">
        <v>2022</v>
      </c>
      <c r="P854" s="41">
        <v>2021</v>
      </c>
      <c r="Q854" s="41">
        <v>2021</v>
      </c>
      <c r="R854" s="40" t="s">
        <v>212</v>
      </c>
      <c r="S854" s="35" t="s">
        <v>4350</v>
      </c>
      <c r="T854" s="35" t="s">
        <v>4349</v>
      </c>
      <c r="U854" s="35" t="s">
        <v>212</v>
      </c>
      <c r="V854" s="35" t="s">
        <v>4308</v>
      </c>
      <c r="W854" s="35" t="s">
        <v>4017</v>
      </c>
    </row>
    <row r="855" spans="1:23" x14ac:dyDescent="0.2">
      <c r="A855" s="35" t="s">
        <v>2259</v>
      </c>
      <c r="B855" s="36">
        <v>79293</v>
      </c>
      <c r="C855" s="37">
        <v>1</v>
      </c>
      <c r="D855" s="35" t="s">
        <v>2278</v>
      </c>
      <c r="E855" s="35" t="s">
        <v>2277</v>
      </c>
      <c r="F855" s="35" t="s">
        <v>657</v>
      </c>
      <c r="G855" s="35" t="s">
        <v>638</v>
      </c>
      <c r="H855" s="35" t="s">
        <v>214</v>
      </c>
      <c r="I855" s="35" t="s">
        <v>161</v>
      </c>
      <c r="J855" s="42">
        <v>44069</v>
      </c>
      <c r="L855" s="42">
        <v>44911</v>
      </c>
      <c r="M855" s="41">
        <v>2037</v>
      </c>
      <c r="N855" s="40" t="s">
        <v>212</v>
      </c>
      <c r="O855" s="41">
        <v>2021</v>
      </c>
      <c r="P855" s="41">
        <v>2020</v>
      </c>
      <c r="Q855" s="41">
        <v>2020</v>
      </c>
      <c r="R855" s="40" t="s">
        <v>212</v>
      </c>
      <c r="U855" s="35" t="s">
        <v>212</v>
      </c>
      <c r="V855" s="35" t="s">
        <v>4315</v>
      </c>
      <c r="W855" s="35" t="s">
        <v>4017</v>
      </c>
    </row>
    <row r="856" spans="1:23" x14ac:dyDescent="0.2">
      <c r="A856" s="35" t="s">
        <v>2259</v>
      </c>
      <c r="B856" s="36">
        <v>79169</v>
      </c>
      <c r="C856" s="37">
        <v>1</v>
      </c>
      <c r="D856" s="35" t="s">
        <v>2276</v>
      </c>
      <c r="E856" s="35" t="s">
        <v>2275</v>
      </c>
      <c r="F856" s="35" t="s">
        <v>1338</v>
      </c>
      <c r="G856" s="35" t="s">
        <v>326</v>
      </c>
      <c r="H856" s="35" t="s">
        <v>227</v>
      </c>
      <c r="I856" s="35" t="s">
        <v>2274</v>
      </c>
      <c r="J856" s="42">
        <v>43999</v>
      </c>
      <c r="M856" s="41">
        <v>2037</v>
      </c>
      <c r="N856" s="40" t="s">
        <v>212</v>
      </c>
      <c r="O856" s="41"/>
      <c r="P856" s="41">
        <v>2020</v>
      </c>
      <c r="Q856" s="41">
        <v>2020</v>
      </c>
      <c r="R856" s="40" t="s">
        <v>212</v>
      </c>
      <c r="S856" s="35" t="s">
        <v>4348</v>
      </c>
      <c r="T856" s="35" t="s">
        <v>4347</v>
      </c>
      <c r="U856" s="35" t="s">
        <v>4017</v>
      </c>
      <c r="W856" s="35" t="s">
        <v>4017</v>
      </c>
    </row>
    <row r="857" spans="1:23" x14ac:dyDescent="0.2">
      <c r="A857" s="35" t="s">
        <v>2259</v>
      </c>
      <c r="B857" s="36">
        <v>79488</v>
      </c>
      <c r="C857" s="37">
        <v>1</v>
      </c>
      <c r="D857" s="35" t="s">
        <v>2273</v>
      </c>
      <c r="E857" s="35" t="s">
        <v>2272</v>
      </c>
      <c r="F857" s="35" t="s">
        <v>2271</v>
      </c>
      <c r="G857" s="35" t="s">
        <v>402</v>
      </c>
      <c r="H857" s="35" t="s">
        <v>227</v>
      </c>
      <c r="I857" s="35" t="s">
        <v>161</v>
      </c>
      <c r="J857" s="42">
        <v>43980</v>
      </c>
      <c r="L857" s="42">
        <v>44448</v>
      </c>
      <c r="M857" s="41">
        <v>2036</v>
      </c>
      <c r="N857" s="40" t="s">
        <v>212</v>
      </c>
      <c r="O857" s="41">
        <v>2021</v>
      </c>
      <c r="P857" s="41">
        <v>2021</v>
      </c>
      <c r="Q857" s="41">
        <v>2021</v>
      </c>
      <c r="R857" s="40" t="s">
        <v>212</v>
      </c>
      <c r="U857" s="35" t="s">
        <v>212</v>
      </c>
      <c r="V857" s="35" t="s">
        <v>4346</v>
      </c>
      <c r="W857" s="35" t="s">
        <v>4017</v>
      </c>
    </row>
    <row r="858" spans="1:23" x14ac:dyDescent="0.2">
      <c r="A858" s="35" t="s">
        <v>2259</v>
      </c>
      <c r="B858" s="36">
        <v>78431</v>
      </c>
      <c r="C858" s="37">
        <v>1</v>
      </c>
      <c r="D858" s="35" t="s">
        <v>2270</v>
      </c>
      <c r="E858" s="35" t="s">
        <v>2269</v>
      </c>
      <c r="F858" s="35" t="s">
        <v>557</v>
      </c>
      <c r="G858" s="35" t="s">
        <v>262</v>
      </c>
      <c r="H858" s="35" t="s">
        <v>227</v>
      </c>
      <c r="I858" s="35" t="s">
        <v>161</v>
      </c>
      <c r="J858" s="42">
        <v>43622</v>
      </c>
      <c r="L858" s="42">
        <v>44125</v>
      </c>
      <c r="M858" s="41">
        <v>2035</v>
      </c>
      <c r="N858" s="40" t="s">
        <v>212</v>
      </c>
      <c r="O858" s="41">
        <v>2020</v>
      </c>
      <c r="P858" s="41"/>
      <c r="Q858" s="41">
        <v>2019</v>
      </c>
      <c r="R858" s="40" t="s">
        <v>212</v>
      </c>
      <c r="U858" s="35" t="s">
        <v>212</v>
      </c>
      <c r="V858" s="35" t="s">
        <v>4345</v>
      </c>
      <c r="W858" s="35" t="s">
        <v>4017</v>
      </c>
    </row>
    <row r="859" spans="1:23" x14ac:dyDescent="0.2">
      <c r="A859" s="35" t="s">
        <v>2259</v>
      </c>
      <c r="B859" s="36">
        <v>79562</v>
      </c>
      <c r="C859" s="37">
        <v>1</v>
      </c>
      <c r="D859" s="35" t="s">
        <v>2268</v>
      </c>
      <c r="E859" s="35" t="s">
        <v>2267</v>
      </c>
      <c r="F859" s="35" t="s">
        <v>2266</v>
      </c>
      <c r="G859" s="35" t="s">
        <v>271</v>
      </c>
      <c r="H859" s="35" t="s">
        <v>227</v>
      </c>
      <c r="I859" s="35" t="s">
        <v>2265</v>
      </c>
      <c r="J859" s="42">
        <v>44089</v>
      </c>
      <c r="L859" s="42">
        <v>44503</v>
      </c>
      <c r="M859" s="41">
        <v>2035</v>
      </c>
      <c r="N859" s="40" t="s">
        <v>212</v>
      </c>
      <c r="O859" s="41">
        <v>2021</v>
      </c>
      <c r="P859" s="41">
        <v>2021</v>
      </c>
      <c r="Q859" s="41">
        <v>2021</v>
      </c>
      <c r="R859" s="40" t="s">
        <v>212</v>
      </c>
      <c r="U859" s="35" t="s">
        <v>4017</v>
      </c>
      <c r="W859" s="35" t="s">
        <v>4017</v>
      </c>
    </row>
    <row r="860" spans="1:23" x14ac:dyDescent="0.2">
      <c r="A860" s="35" t="s">
        <v>2259</v>
      </c>
      <c r="B860" s="36">
        <v>79159</v>
      </c>
      <c r="C860" s="37">
        <v>1</v>
      </c>
      <c r="D860" s="35" t="s">
        <v>2264</v>
      </c>
      <c r="E860" s="35" t="s">
        <v>2263</v>
      </c>
      <c r="F860" s="35" t="s">
        <v>692</v>
      </c>
      <c r="G860" s="35" t="s">
        <v>271</v>
      </c>
      <c r="H860" s="35" t="s">
        <v>227</v>
      </c>
      <c r="I860" s="35" t="s">
        <v>2262</v>
      </c>
      <c r="J860" s="42">
        <v>43812</v>
      </c>
      <c r="L860" s="42">
        <v>44410</v>
      </c>
      <c r="M860" s="41">
        <v>2037</v>
      </c>
      <c r="N860" s="40" t="s">
        <v>212</v>
      </c>
      <c r="O860" s="41">
        <v>2021</v>
      </c>
      <c r="P860" s="41"/>
      <c r="Q860" s="41">
        <v>2019</v>
      </c>
      <c r="R860" s="40" t="s">
        <v>212</v>
      </c>
      <c r="U860" s="35" t="s">
        <v>4017</v>
      </c>
      <c r="W860" s="35" t="s">
        <v>4017</v>
      </c>
    </row>
    <row r="861" spans="1:23" x14ac:dyDescent="0.2">
      <c r="A861" s="35" t="s">
        <v>2259</v>
      </c>
      <c r="B861" s="36">
        <v>78901</v>
      </c>
      <c r="C861" s="37">
        <v>1</v>
      </c>
      <c r="D861" s="35" t="s">
        <v>2261</v>
      </c>
      <c r="E861" s="35" t="s">
        <v>2260</v>
      </c>
      <c r="F861" s="35" t="s">
        <v>557</v>
      </c>
      <c r="G861" s="35" t="s">
        <v>262</v>
      </c>
      <c r="H861" s="35" t="s">
        <v>227</v>
      </c>
      <c r="I861" s="35" t="s">
        <v>577</v>
      </c>
      <c r="J861" s="42">
        <v>43999</v>
      </c>
      <c r="L861" s="42">
        <v>44404</v>
      </c>
      <c r="M861" s="41">
        <v>2035</v>
      </c>
      <c r="N861" s="40" t="s">
        <v>212</v>
      </c>
      <c r="O861" s="41">
        <v>2020</v>
      </c>
      <c r="P861" s="41">
        <v>2020</v>
      </c>
      <c r="Q861" s="41">
        <v>2020</v>
      </c>
      <c r="R861" s="40" t="s">
        <v>212</v>
      </c>
      <c r="U861" s="35" t="s">
        <v>4017</v>
      </c>
      <c r="W861" s="35" t="s">
        <v>4017</v>
      </c>
    </row>
    <row r="862" spans="1:23" x14ac:dyDescent="0.2">
      <c r="A862" s="35" t="s">
        <v>2259</v>
      </c>
      <c r="B862" s="36">
        <v>78315</v>
      </c>
      <c r="C862" s="37">
        <v>1</v>
      </c>
      <c r="D862" s="35" t="s">
        <v>2258</v>
      </c>
      <c r="E862" s="35" t="s">
        <v>2257</v>
      </c>
      <c r="F862" s="35" t="s">
        <v>1233</v>
      </c>
      <c r="G862" s="35" t="s">
        <v>638</v>
      </c>
      <c r="H862" s="35" t="s">
        <v>214</v>
      </c>
      <c r="I862" s="35" t="s">
        <v>133</v>
      </c>
      <c r="J862" s="42">
        <v>44028</v>
      </c>
      <c r="L862" s="42">
        <v>44558</v>
      </c>
      <c r="M862" s="41">
        <v>2036</v>
      </c>
      <c r="N862" s="40" t="s">
        <v>212</v>
      </c>
      <c r="O862" s="41">
        <v>2020</v>
      </c>
      <c r="P862" s="41">
        <v>2020</v>
      </c>
      <c r="Q862" s="41">
        <v>2020</v>
      </c>
      <c r="R862" s="40" t="s">
        <v>212</v>
      </c>
      <c r="U862" s="35" t="s">
        <v>4017</v>
      </c>
      <c r="W862" s="35" t="s">
        <v>4017</v>
      </c>
    </row>
    <row r="863" spans="1:23" x14ac:dyDescent="0.2">
      <c r="A863" s="35" t="s">
        <v>2250</v>
      </c>
      <c r="B863" s="36">
        <v>61902</v>
      </c>
      <c r="C863" s="37">
        <v>1</v>
      </c>
      <c r="D863" s="35" t="s">
        <v>2256</v>
      </c>
      <c r="E863" s="35" t="s">
        <v>2255</v>
      </c>
      <c r="F863" s="35" t="s">
        <v>2254</v>
      </c>
      <c r="G863" s="35" t="s">
        <v>228</v>
      </c>
      <c r="H863" s="35" t="s">
        <v>227</v>
      </c>
      <c r="I863" s="35" t="s">
        <v>226</v>
      </c>
      <c r="J863" s="42">
        <v>38310</v>
      </c>
      <c r="L863" s="42">
        <v>39037</v>
      </c>
      <c r="M863" s="41">
        <v>2020</v>
      </c>
      <c r="N863" s="40" t="s">
        <v>4017</v>
      </c>
      <c r="O863" s="41"/>
      <c r="P863" s="41"/>
      <c r="Q863" s="41"/>
      <c r="R863" s="40" t="s">
        <v>4017</v>
      </c>
      <c r="U863" s="35" t="s">
        <v>4017</v>
      </c>
      <c r="W863" s="35" t="s">
        <v>4017</v>
      </c>
    </row>
    <row r="864" spans="1:23" x14ac:dyDescent="0.2">
      <c r="A864" s="35" t="s">
        <v>2250</v>
      </c>
      <c r="B864" s="36">
        <v>63100</v>
      </c>
      <c r="C864" s="37">
        <v>1</v>
      </c>
      <c r="D864" s="35" t="s">
        <v>2253</v>
      </c>
      <c r="E864" s="35" t="s">
        <v>2252</v>
      </c>
      <c r="F864" s="35" t="s">
        <v>2251</v>
      </c>
      <c r="G864" s="35" t="s">
        <v>395</v>
      </c>
      <c r="H864" s="35" t="s">
        <v>220</v>
      </c>
      <c r="I864" s="35" t="s">
        <v>4060</v>
      </c>
      <c r="J864" s="42">
        <v>39185</v>
      </c>
      <c r="K864" s="42">
        <v>44804</v>
      </c>
      <c r="L864" s="42">
        <v>39021</v>
      </c>
      <c r="M864" s="41">
        <v>2021</v>
      </c>
      <c r="N864" s="40" t="s">
        <v>212</v>
      </c>
      <c r="O864" s="41">
        <v>2006</v>
      </c>
      <c r="P864" s="41"/>
      <c r="Q864" s="41">
        <v>2018</v>
      </c>
      <c r="R864" s="40" t="s">
        <v>4017</v>
      </c>
      <c r="U864" s="35" t="s">
        <v>4017</v>
      </c>
      <c r="W864" s="35" t="s">
        <v>4017</v>
      </c>
    </row>
    <row r="865" spans="1:24" x14ac:dyDescent="0.2">
      <c r="A865" s="35" t="s">
        <v>2250</v>
      </c>
      <c r="B865" s="36">
        <v>61813</v>
      </c>
      <c r="C865" s="37">
        <v>1</v>
      </c>
      <c r="D865" s="35" t="s">
        <v>2249</v>
      </c>
      <c r="E865" s="35" t="s">
        <v>2248</v>
      </c>
      <c r="F865" s="35" t="s">
        <v>770</v>
      </c>
      <c r="G865" s="35" t="s">
        <v>215</v>
      </c>
      <c r="H865" s="35" t="s">
        <v>214</v>
      </c>
      <c r="I865" s="35" t="s">
        <v>52</v>
      </c>
      <c r="J865" s="42">
        <v>39251</v>
      </c>
      <c r="K865" s="42">
        <v>44638</v>
      </c>
      <c r="L865" s="42">
        <v>39722</v>
      </c>
      <c r="M865" s="41">
        <v>2023</v>
      </c>
      <c r="N865" s="40" t="s">
        <v>212</v>
      </c>
      <c r="O865" s="41">
        <v>2008</v>
      </c>
      <c r="P865" s="41"/>
      <c r="Q865" s="41">
        <v>2022</v>
      </c>
      <c r="R865" s="40" t="s">
        <v>4017</v>
      </c>
      <c r="U865" s="35" t="s">
        <v>4017</v>
      </c>
      <c r="W865" s="35" t="s">
        <v>4017</v>
      </c>
    </row>
    <row r="866" spans="1:24" x14ac:dyDescent="0.2">
      <c r="A866" s="35" t="s">
        <v>2247</v>
      </c>
      <c r="B866" s="36">
        <v>78181</v>
      </c>
      <c r="C866" s="37">
        <v>1</v>
      </c>
      <c r="D866" s="35" t="s">
        <v>2246</v>
      </c>
      <c r="E866" s="35" t="s">
        <v>2245</v>
      </c>
      <c r="F866" s="35" t="s">
        <v>621</v>
      </c>
      <c r="G866" s="35" t="s">
        <v>2244</v>
      </c>
      <c r="H866" s="35" t="s">
        <v>214</v>
      </c>
      <c r="I866" s="35" t="s">
        <v>161</v>
      </c>
      <c r="J866" s="42">
        <v>43033</v>
      </c>
      <c r="L866" s="42">
        <v>43060</v>
      </c>
      <c r="M866" s="41">
        <v>2033</v>
      </c>
      <c r="N866" s="40" t="s">
        <v>4017</v>
      </c>
      <c r="O866" s="41"/>
      <c r="P866" s="41"/>
      <c r="Q866" s="41"/>
      <c r="R866" s="40" t="s">
        <v>4017</v>
      </c>
      <c r="U866" s="35" t="s">
        <v>4017</v>
      </c>
      <c r="W866" s="35" t="s">
        <v>4017</v>
      </c>
    </row>
    <row r="867" spans="1:24" x14ac:dyDescent="0.2">
      <c r="A867" s="35" t="s">
        <v>2243</v>
      </c>
      <c r="B867" s="36">
        <v>60123</v>
      </c>
      <c r="C867" s="37">
        <v>1</v>
      </c>
      <c r="D867" s="35" t="s">
        <v>2242</v>
      </c>
      <c r="E867" s="35" t="s">
        <v>2241</v>
      </c>
      <c r="F867" s="35" t="s">
        <v>129</v>
      </c>
      <c r="G867" s="35" t="s">
        <v>924</v>
      </c>
      <c r="H867" s="35" t="s">
        <v>220</v>
      </c>
      <c r="I867" s="35" t="s">
        <v>13</v>
      </c>
      <c r="J867" s="42">
        <v>35968</v>
      </c>
      <c r="L867" s="42">
        <v>36789</v>
      </c>
      <c r="M867" s="41">
        <v>2014</v>
      </c>
      <c r="N867" s="40" t="s">
        <v>212</v>
      </c>
      <c r="O867" s="41">
        <v>2000</v>
      </c>
      <c r="P867" s="41"/>
      <c r="Q867" s="41">
        <v>2018</v>
      </c>
      <c r="R867" s="40" t="s">
        <v>4017</v>
      </c>
      <c r="U867" s="35" t="s">
        <v>4017</v>
      </c>
      <c r="W867" s="35" t="s">
        <v>4017</v>
      </c>
    </row>
    <row r="868" spans="1:24" x14ac:dyDescent="0.2">
      <c r="A868" s="35" t="s">
        <v>2240</v>
      </c>
      <c r="B868" s="36">
        <v>60112</v>
      </c>
      <c r="C868" s="37">
        <v>1</v>
      </c>
      <c r="D868" s="35" t="s">
        <v>2239</v>
      </c>
      <c r="E868" s="35" t="s">
        <v>2238</v>
      </c>
      <c r="F868" s="35" t="s">
        <v>2237</v>
      </c>
      <c r="G868" s="35" t="s">
        <v>924</v>
      </c>
      <c r="H868" s="35" t="s">
        <v>220</v>
      </c>
      <c r="I868" s="35" t="s">
        <v>2236</v>
      </c>
      <c r="J868" s="42">
        <v>36109</v>
      </c>
      <c r="L868" s="42">
        <v>36508</v>
      </c>
      <c r="M868" s="41">
        <v>2015</v>
      </c>
      <c r="N868" s="40" t="s">
        <v>4017</v>
      </c>
      <c r="O868" s="41"/>
      <c r="P868" s="41"/>
      <c r="Q868" s="41"/>
      <c r="R868" s="40" t="s">
        <v>4017</v>
      </c>
      <c r="U868" s="35" t="s">
        <v>4017</v>
      </c>
      <c r="W868" s="35" t="s">
        <v>4017</v>
      </c>
    </row>
    <row r="869" spans="1:24" x14ac:dyDescent="0.2">
      <c r="A869" s="35" t="s">
        <v>2235</v>
      </c>
      <c r="B869" s="36">
        <v>60345</v>
      </c>
      <c r="C869" s="37">
        <v>1</v>
      </c>
      <c r="D869" s="35" t="s">
        <v>2234</v>
      </c>
      <c r="E869" s="35" t="s">
        <v>2233</v>
      </c>
      <c r="F869" s="35" t="s">
        <v>1884</v>
      </c>
      <c r="G869" s="35" t="s">
        <v>239</v>
      </c>
      <c r="H869" s="35" t="s">
        <v>238</v>
      </c>
      <c r="I869" s="35" t="s">
        <v>121</v>
      </c>
      <c r="J869" s="42">
        <v>36671</v>
      </c>
      <c r="K869" s="42">
        <v>45044</v>
      </c>
      <c r="L869" s="42">
        <v>36991</v>
      </c>
      <c r="M869" s="41">
        <v>2014</v>
      </c>
      <c r="N869" s="40" t="s">
        <v>4017</v>
      </c>
      <c r="O869" s="41"/>
      <c r="P869" s="41"/>
      <c r="Q869" s="41"/>
      <c r="R869" s="40" t="s">
        <v>4017</v>
      </c>
      <c r="U869" s="35" t="s">
        <v>4017</v>
      </c>
      <c r="W869" s="35" t="s">
        <v>4017</v>
      </c>
    </row>
    <row r="870" spans="1:24" x14ac:dyDescent="0.2">
      <c r="A870" s="35" t="s">
        <v>2219</v>
      </c>
      <c r="B870" s="36">
        <v>61227</v>
      </c>
      <c r="C870" s="37">
        <v>1</v>
      </c>
      <c r="D870" s="35" t="s">
        <v>2230</v>
      </c>
      <c r="E870" s="35" t="s">
        <v>2229</v>
      </c>
      <c r="F870" s="35" t="s">
        <v>1884</v>
      </c>
      <c r="G870" s="35" t="s">
        <v>239</v>
      </c>
      <c r="H870" s="35" t="s">
        <v>238</v>
      </c>
      <c r="I870" s="35" t="s">
        <v>121</v>
      </c>
      <c r="J870" s="42">
        <v>37924</v>
      </c>
      <c r="L870" s="42">
        <v>38351</v>
      </c>
      <c r="M870" s="41">
        <v>2019</v>
      </c>
      <c r="N870" s="40" t="s">
        <v>4017</v>
      </c>
      <c r="O870" s="41"/>
      <c r="P870" s="41"/>
      <c r="Q870" s="41"/>
      <c r="R870" s="40" t="s">
        <v>4017</v>
      </c>
      <c r="U870" s="35" t="s">
        <v>4017</v>
      </c>
      <c r="W870" s="35" t="s">
        <v>4017</v>
      </c>
    </row>
    <row r="871" spans="1:24" x14ac:dyDescent="0.2">
      <c r="A871" s="35" t="s">
        <v>2219</v>
      </c>
      <c r="B871" s="36">
        <v>60506</v>
      </c>
      <c r="C871" s="37">
        <v>1</v>
      </c>
      <c r="D871" s="35" t="s">
        <v>2228</v>
      </c>
      <c r="E871" s="35" t="s">
        <v>2227</v>
      </c>
      <c r="F871" s="35" t="s">
        <v>2222</v>
      </c>
      <c r="G871" s="35" t="s">
        <v>395</v>
      </c>
      <c r="H871" s="35" t="s">
        <v>220</v>
      </c>
      <c r="I871" s="35" t="s">
        <v>52</v>
      </c>
      <c r="J871" s="42">
        <v>37404</v>
      </c>
      <c r="L871" s="42">
        <v>38119</v>
      </c>
      <c r="M871" s="41">
        <v>2018</v>
      </c>
      <c r="N871" s="40" t="s">
        <v>4017</v>
      </c>
      <c r="O871" s="41"/>
      <c r="P871" s="41"/>
      <c r="Q871" s="41"/>
      <c r="R871" s="40" t="s">
        <v>4017</v>
      </c>
      <c r="U871" s="35" t="s">
        <v>4017</v>
      </c>
      <c r="W871" s="35" t="s">
        <v>212</v>
      </c>
      <c r="X871" s="35" t="s">
        <v>4344</v>
      </c>
    </row>
    <row r="872" spans="1:24" x14ac:dyDescent="0.2">
      <c r="A872" s="35" t="s">
        <v>2219</v>
      </c>
      <c r="B872" s="36">
        <v>61009</v>
      </c>
      <c r="C872" s="37">
        <v>1</v>
      </c>
      <c r="D872" s="35" t="s">
        <v>2226</v>
      </c>
      <c r="E872" s="35" t="s">
        <v>2225</v>
      </c>
      <c r="F872" s="35" t="s">
        <v>1859</v>
      </c>
      <c r="G872" s="35" t="s">
        <v>239</v>
      </c>
      <c r="H872" s="35" t="s">
        <v>238</v>
      </c>
      <c r="I872" s="35" t="s">
        <v>773</v>
      </c>
      <c r="J872" s="42">
        <v>37609</v>
      </c>
      <c r="K872" s="42">
        <v>44725</v>
      </c>
      <c r="L872" s="42">
        <v>38064</v>
      </c>
      <c r="M872" s="41">
        <v>2018</v>
      </c>
      <c r="N872" s="40" t="s">
        <v>4017</v>
      </c>
      <c r="O872" s="41"/>
      <c r="P872" s="41"/>
      <c r="Q872" s="41"/>
      <c r="R872" s="40" t="s">
        <v>4017</v>
      </c>
      <c r="U872" s="35" t="s">
        <v>4017</v>
      </c>
      <c r="W872" s="35" t="s">
        <v>4017</v>
      </c>
    </row>
    <row r="873" spans="1:24" x14ac:dyDescent="0.2">
      <c r="A873" s="35" t="s">
        <v>2219</v>
      </c>
      <c r="B873" s="36">
        <v>60765</v>
      </c>
      <c r="C873" s="37">
        <v>0.2162</v>
      </c>
      <c r="D873" s="35" t="s">
        <v>2100</v>
      </c>
      <c r="E873" s="35" t="s">
        <v>2099</v>
      </c>
      <c r="F873" s="35" t="s">
        <v>37</v>
      </c>
      <c r="G873" s="35" t="s">
        <v>396</v>
      </c>
      <c r="H873" s="35" t="s">
        <v>220</v>
      </c>
      <c r="I873" s="35" t="s">
        <v>38</v>
      </c>
      <c r="J873" s="42">
        <v>37419</v>
      </c>
      <c r="L873" s="42">
        <v>39442</v>
      </c>
      <c r="M873" s="41">
        <v>2022</v>
      </c>
      <c r="N873" s="40" t="s">
        <v>4017</v>
      </c>
      <c r="O873" s="41"/>
      <c r="P873" s="41"/>
      <c r="Q873" s="41"/>
      <c r="R873" s="40" t="s">
        <v>4017</v>
      </c>
      <c r="U873" s="35" t="s">
        <v>4017</v>
      </c>
      <c r="W873" s="35" t="s">
        <v>4017</v>
      </c>
    </row>
    <row r="874" spans="1:24" x14ac:dyDescent="0.2">
      <c r="A874" s="35" t="s">
        <v>2219</v>
      </c>
      <c r="B874" s="36">
        <v>60717</v>
      </c>
      <c r="C874" s="37">
        <v>1</v>
      </c>
      <c r="D874" s="35" t="s">
        <v>2224</v>
      </c>
      <c r="E874" s="35" t="s">
        <v>2223</v>
      </c>
      <c r="F874" s="35" t="s">
        <v>2222</v>
      </c>
      <c r="G874" s="35" t="s">
        <v>395</v>
      </c>
      <c r="H874" s="35" t="s">
        <v>220</v>
      </c>
      <c r="I874" s="35" t="s">
        <v>52</v>
      </c>
      <c r="J874" s="42">
        <v>37404</v>
      </c>
      <c r="L874" s="42">
        <v>38099</v>
      </c>
      <c r="M874" s="41">
        <v>2018</v>
      </c>
      <c r="N874" s="40" t="s">
        <v>4017</v>
      </c>
      <c r="O874" s="41"/>
      <c r="P874" s="41"/>
      <c r="Q874" s="41"/>
      <c r="R874" s="40" t="s">
        <v>4017</v>
      </c>
      <c r="U874" s="35" t="s">
        <v>4017</v>
      </c>
      <c r="W874" s="35" t="s">
        <v>212</v>
      </c>
      <c r="X874" s="35" t="s">
        <v>4343</v>
      </c>
    </row>
    <row r="875" spans="1:24" x14ac:dyDescent="0.2">
      <c r="A875" s="35" t="s">
        <v>2219</v>
      </c>
      <c r="B875" s="36">
        <v>60623</v>
      </c>
      <c r="C875" s="37">
        <v>1</v>
      </c>
      <c r="D875" s="35" t="s">
        <v>2221</v>
      </c>
      <c r="E875" s="35" t="s">
        <v>2220</v>
      </c>
      <c r="F875" s="35" t="s">
        <v>1884</v>
      </c>
      <c r="G875" s="35" t="s">
        <v>239</v>
      </c>
      <c r="H875" s="35" t="s">
        <v>238</v>
      </c>
      <c r="I875" s="35" t="s">
        <v>121</v>
      </c>
      <c r="J875" s="42">
        <v>37560</v>
      </c>
      <c r="K875" s="42">
        <v>45044</v>
      </c>
      <c r="L875" s="42">
        <v>37986</v>
      </c>
      <c r="M875" s="41">
        <v>2018</v>
      </c>
      <c r="N875" s="40" t="s">
        <v>4017</v>
      </c>
      <c r="O875" s="41"/>
      <c r="P875" s="41"/>
      <c r="Q875" s="41"/>
      <c r="R875" s="40" t="s">
        <v>4017</v>
      </c>
      <c r="U875" s="35" t="s">
        <v>4017</v>
      </c>
      <c r="W875" s="35" t="s">
        <v>4017</v>
      </c>
    </row>
    <row r="876" spans="1:24" x14ac:dyDescent="0.2">
      <c r="A876" s="35" t="s">
        <v>2219</v>
      </c>
      <c r="B876" s="36">
        <v>60436</v>
      </c>
      <c r="C876" s="37">
        <v>0.82</v>
      </c>
      <c r="D876" s="35" t="s">
        <v>2232</v>
      </c>
      <c r="E876" s="35" t="s">
        <v>2231</v>
      </c>
      <c r="F876" s="35" t="s">
        <v>2189</v>
      </c>
      <c r="G876" s="35" t="s">
        <v>469</v>
      </c>
      <c r="H876" s="35" t="s">
        <v>214</v>
      </c>
      <c r="I876" s="35" t="s">
        <v>460</v>
      </c>
      <c r="J876" s="42">
        <v>37789</v>
      </c>
      <c r="K876" s="42">
        <v>44740</v>
      </c>
      <c r="L876" s="42">
        <v>38292</v>
      </c>
      <c r="M876" s="41">
        <v>2018</v>
      </c>
      <c r="N876" s="40" t="s">
        <v>4017</v>
      </c>
      <c r="O876" s="41"/>
      <c r="P876" s="41"/>
      <c r="Q876" s="41"/>
      <c r="R876" s="40" t="s">
        <v>4017</v>
      </c>
      <c r="U876" s="35" t="s">
        <v>4017</v>
      </c>
      <c r="W876" s="35" t="s">
        <v>212</v>
      </c>
      <c r="X876" s="35" t="s">
        <v>4342</v>
      </c>
    </row>
    <row r="877" spans="1:24" x14ac:dyDescent="0.2">
      <c r="A877" s="35" t="s">
        <v>2219</v>
      </c>
      <c r="B877" s="36">
        <v>60900</v>
      </c>
      <c r="C877" s="37">
        <v>1</v>
      </c>
      <c r="D877" s="35" t="s">
        <v>2218</v>
      </c>
      <c r="E877" s="35" t="s">
        <v>2217</v>
      </c>
      <c r="F877" s="35" t="s">
        <v>829</v>
      </c>
      <c r="G877" s="35" t="s">
        <v>376</v>
      </c>
      <c r="H877" s="35" t="s">
        <v>220</v>
      </c>
      <c r="I877" s="35" t="s">
        <v>31</v>
      </c>
      <c r="J877" s="42">
        <v>37712</v>
      </c>
      <c r="L877" s="42">
        <v>38390</v>
      </c>
      <c r="M877" s="41">
        <v>2019</v>
      </c>
      <c r="N877" s="40" t="s">
        <v>4017</v>
      </c>
      <c r="O877" s="41"/>
      <c r="P877" s="41"/>
      <c r="Q877" s="41"/>
      <c r="R877" s="40" t="s">
        <v>4017</v>
      </c>
      <c r="U877" s="35" t="s">
        <v>4017</v>
      </c>
      <c r="W877" s="35" t="s">
        <v>4017</v>
      </c>
    </row>
    <row r="878" spans="1:24" x14ac:dyDescent="0.2">
      <c r="A878" s="35" t="s">
        <v>2185</v>
      </c>
      <c r="B878" s="36">
        <v>61198</v>
      </c>
      <c r="C878" s="37">
        <v>1</v>
      </c>
      <c r="D878" s="35" t="s">
        <v>2214</v>
      </c>
      <c r="E878" s="35" t="s">
        <v>2213</v>
      </c>
      <c r="F878" s="35" t="s">
        <v>216</v>
      </c>
      <c r="G878" s="35" t="s">
        <v>215</v>
      </c>
      <c r="H878" s="35" t="s">
        <v>214</v>
      </c>
      <c r="I878" s="35" t="s">
        <v>52</v>
      </c>
      <c r="J878" s="42">
        <v>37895</v>
      </c>
      <c r="K878" s="42">
        <v>45107</v>
      </c>
      <c r="L878" s="42">
        <v>38322</v>
      </c>
      <c r="M878" s="41">
        <v>2019</v>
      </c>
      <c r="N878" s="40" t="s">
        <v>212</v>
      </c>
      <c r="O878" s="41">
        <v>2004</v>
      </c>
      <c r="P878" s="41"/>
      <c r="Q878" s="41">
        <v>2022</v>
      </c>
      <c r="R878" s="40" t="s">
        <v>4017</v>
      </c>
      <c r="U878" s="35" t="s">
        <v>4017</v>
      </c>
      <c r="W878" s="35" t="s">
        <v>4017</v>
      </c>
    </row>
    <row r="879" spans="1:24" x14ac:dyDescent="0.2">
      <c r="A879" s="35" t="s">
        <v>2185</v>
      </c>
      <c r="B879" s="36">
        <v>62074</v>
      </c>
      <c r="C879" s="37">
        <v>1</v>
      </c>
      <c r="D879" s="35" t="s">
        <v>2212</v>
      </c>
      <c r="E879" s="35" t="s">
        <v>2211</v>
      </c>
      <c r="F879" s="35" t="s">
        <v>363</v>
      </c>
      <c r="G879" s="35" t="s">
        <v>395</v>
      </c>
      <c r="H879" s="35" t="s">
        <v>220</v>
      </c>
      <c r="I879" s="35" t="s">
        <v>14</v>
      </c>
      <c r="J879" s="42">
        <v>38625</v>
      </c>
      <c r="L879" s="42">
        <v>39005</v>
      </c>
      <c r="M879" s="41">
        <v>2021</v>
      </c>
      <c r="N879" s="40" t="s">
        <v>4017</v>
      </c>
      <c r="O879" s="41"/>
      <c r="P879" s="41"/>
      <c r="Q879" s="41"/>
      <c r="R879" s="40" t="s">
        <v>4017</v>
      </c>
      <c r="U879" s="35" t="s">
        <v>4017</v>
      </c>
      <c r="W879" s="35" t="s">
        <v>4017</v>
      </c>
    </row>
    <row r="880" spans="1:24" x14ac:dyDescent="0.2">
      <c r="A880" s="35" t="s">
        <v>2185</v>
      </c>
      <c r="B880" s="36">
        <v>61780</v>
      </c>
      <c r="C880" s="37">
        <v>1</v>
      </c>
      <c r="D880" s="35" t="s">
        <v>2210</v>
      </c>
      <c r="E880" s="35" t="s">
        <v>2209</v>
      </c>
      <c r="F880" s="35" t="s">
        <v>1121</v>
      </c>
      <c r="G880" s="35" t="s">
        <v>1120</v>
      </c>
      <c r="H880" s="35" t="s">
        <v>238</v>
      </c>
      <c r="I880" s="35" t="s">
        <v>73</v>
      </c>
      <c r="J880" s="42">
        <v>38322</v>
      </c>
      <c r="K880" s="42">
        <v>44895</v>
      </c>
      <c r="L880" s="42">
        <v>38687</v>
      </c>
      <c r="M880" s="41">
        <v>2019</v>
      </c>
      <c r="N880" s="40" t="s">
        <v>212</v>
      </c>
      <c r="O880" s="41">
        <v>2005</v>
      </c>
      <c r="P880" s="41"/>
      <c r="Q880" s="41">
        <v>2018</v>
      </c>
      <c r="R880" s="40" t="s">
        <v>4017</v>
      </c>
      <c r="U880" s="35" t="s">
        <v>4017</v>
      </c>
      <c r="W880" s="35" t="s">
        <v>4017</v>
      </c>
    </row>
    <row r="881" spans="1:24" x14ac:dyDescent="0.2">
      <c r="A881" s="35" t="s">
        <v>2185</v>
      </c>
      <c r="B881" s="36">
        <v>61326</v>
      </c>
      <c r="C881" s="37">
        <v>1</v>
      </c>
      <c r="D881" s="35" t="s">
        <v>2208</v>
      </c>
      <c r="E881" s="35" t="s">
        <v>2207</v>
      </c>
      <c r="F881" s="35" t="s">
        <v>2206</v>
      </c>
      <c r="G881" s="35" t="s">
        <v>220</v>
      </c>
      <c r="H881" s="35" t="s">
        <v>220</v>
      </c>
      <c r="I881" s="35" t="s">
        <v>2154</v>
      </c>
      <c r="J881" s="42">
        <v>38167</v>
      </c>
      <c r="L881" s="42">
        <v>38778</v>
      </c>
      <c r="M881" s="41">
        <v>2020</v>
      </c>
      <c r="N881" s="40" t="s">
        <v>212</v>
      </c>
      <c r="O881" s="41">
        <v>2006</v>
      </c>
      <c r="P881" s="41"/>
      <c r="Q881" s="41">
        <v>2018</v>
      </c>
      <c r="R881" s="40" t="s">
        <v>4017</v>
      </c>
      <c r="U881" s="35" t="s">
        <v>4017</v>
      </c>
      <c r="W881" s="35" t="s">
        <v>212</v>
      </c>
      <c r="X881" s="35" t="s">
        <v>4341</v>
      </c>
    </row>
    <row r="882" spans="1:24" x14ac:dyDescent="0.2">
      <c r="A882" s="35" t="s">
        <v>2185</v>
      </c>
      <c r="B882" s="36">
        <v>61668</v>
      </c>
      <c r="C882" s="37">
        <v>1</v>
      </c>
      <c r="D882" s="35" t="s">
        <v>2205</v>
      </c>
      <c r="E882" s="35" t="s">
        <v>2204</v>
      </c>
      <c r="F882" s="35" t="s">
        <v>2203</v>
      </c>
      <c r="G882" s="35" t="s">
        <v>469</v>
      </c>
      <c r="H882" s="35" t="s">
        <v>214</v>
      </c>
      <c r="I882" s="35" t="s">
        <v>52</v>
      </c>
      <c r="J882" s="42">
        <v>38169</v>
      </c>
      <c r="L882" s="42">
        <v>38617</v>
      </c>
      <c r="M882" s="41">
        <v>2019</v>
      </c>
      <c r="N882" s="40" t="s">
        <v>212</v>
      </c>
      <c r="O882" s="41">
        <v>2005</v>
      </c>
      <c r="P882" s="41"/>
      <c r="Q882" s="41">
        <v>2020</v>
      </c>
      <c r="R882" s="40" t="s">
        <v>4017</v>
      </c>
      <c r="U882" s="35" t="s">
        <v>4017</v>
      </c>
      <c r="W882" s="35" t="s">
        <v>4017</v>
      </c>
    </row>
    <row r="883" spans="1:24" x14ac:dyDescent="0.2">
      <c r="A883" s="35" t="s">
        <v>2185</v>
      </c>
      <c r="B883" s="36">
        <v>61535</v>
      </c>
      <c r="C883" s="37">
        <v>1</v>
      </c>
      <c r="D883" s="35" t="s">
        <v>2202</v>
      </c>
      <c r="E883" s="35" t="s">
        <v>2201</v>
      </c>
      <c r="F883" s="35" t="s">
        <v>2200</v>
      </c>
      <c r="G883" s="35" t="s">
        <v>402</v>
      </c>
      <c r="H883" s="35" t="s">
        <v>227</v>
      </c>
      <c r="I883" s="35" t="s">
        <v>626</v>
      </c>
      <c r="J883" s="42">
        <v>37966</v>
      </c>
      <c r="K883" s="42">
        <v>45016</v>
      </c>
      <c r="L883" s="42">
        <v>38197</v>
      </c>
      <c r="M883" s="41">
        <v>2018</v>
      </c>
      <c r="N883" s="40" t="s">
        <v>4017</v>
      </c>
      <c r="O883" s="41"/>
      <c r="P883" s="41"/>
      <c r="Q883" s="41"/>
      <c r="R883" s="40" t="s">
        <v>4017</v>
      </c>
      <c r="U883" s="35" t="s">
        <v>4017</v>
      </c>
      <c r="W883" s="35" t="s">
        <v>4017</v>
      </c>
    </row>
    <row r="884" spans="1:24" x14ac:dyDescent="0.2">
      <c r="A884" s="35" t="s">
        <v>2185</v>
      </c>
      <c r="B884" s="36">
        <v>61539</v>
      </c>
      <c r="C884" s="37">
        <v>1</v>
      </c>
      <c r="D884" s="35" t="s">
        <v>2199</v>
      </c>
      <c r="E884" s="35" t="s">
        <v>2198</v>
      </c>
      <c r="F884" s="35" t="s">
        <v>2151</v>
      </c>
      <c r="G884" s="35" t="s">
        <v>1120</v>
      </c>
      <c r="H884" s="35" t="s">
        <v>238</v>
      </c>
      <c r="I884" s="35" t="s">
        <v>2016</v>
      </c>
      <c r="J884" s="42">
        <v>38231</v>
      </c>
      <c r="L884" s="42">
        <v>38635</v>
      </c>
      <c r="M884" s="41">
        <v>2020</v>
      </c>
      <c r="N884" s="40" t="s">
        <v>212</v>
      </c>
      <c r="O884" s="41">
        <v>2005</v>
      </c>
      <c r="P884" s="41"/>
      <c r="Q884" s="41">
        <v>2020</v>
      </c>
      <c r="R884" s="40" t="s">
        <v>4017</v>
      </c>
      <c r="U884" s="35" t="s">
        <v>4017</v>
      </c>
      <c r="W884" s="35" t="s">
        <v>4017</v>
      </c>
    </row>
    <row r="885" spans="1:24" x14ac:dyDescent="0.2">
      <c r="A885" s="35" t="s">
        <v>2185</v>
      </c>
      <c r="B885" s="36">
        <v>61520</v>
      </c>
      <c r="C885" s="37">
        <v>1</v>
      </c>
      <c r="D885" s="35" t="s">
        <v>2197</v>
      </c>
      <c r="E885" s="35" t="s">
        <v>2196</v>
      </c>
      <c r="F885" s="35" t="s">
        <v>2195</v>
      </c>
      <c r="G885" s="35" t="s">
        <v>239</v>
      </c>
      <c r="H885" s="35" t="s">
        <v>238</v>
      </c>
      <c r="I885" s="35" t="s">
        <v>2194</v>
      </c>
      <c r="J885" s="42">
        <v>38321</v>
      </c>
      <c r="L885" s="42">
        <v>38799</v>
      </c>
      <c r="M885" s="41">
        <v>2020</v>
      </c>
      <c r="N885" s="40" t="s">
        <v>4017</v>
      </c>
      <c r="O885" s="41"/>
      <c r="P885" s="41"/>
      <c r="Q885" s="41"/>
      <c r="R885" s="40" t="s">
        <v>4017</v>
      </c>
      <c r="U885" s="35" t="s">
        <v>4017</v>
      </c>
      <c r="W885" s="35" t="s">
        <v>4017</v>
      </c>
    </row>
    <row r="886" spans="1:24" x14ac:dyDescent="0.2">
      <c r="A886" s="35" t="s">
        <v>2185</v>
      </c>
      <c r="B886" s="36">
        <v>61680</v>
      </c>
      <c r="C886" s="37">
        <v>1</v>
      </c>
      <c r="D886" s="35" t="s">
        <v>2193</v>
      </c>
      <c r="E886" s="35" t="s">
        <v>2192</v>
      </c>
      <c r="F886" s="35" t="s">
        <v>154</v>
      </c>
      <c r="G886" s="35" t="s">
        <v>239</v>
      </c>
      <c r="H886" s="35" t="s">
        <v>238</v>
      </c>
      <c r="I886" s="35" t="s">
        <v>348</v>
      </c>
      <c r="J886" s="42">
        <v>38230</v>
      </c>
      <c r="L886" s="42">
        <v>38708</v>
      </c>
      <c r="M886" s="41">
        <v>2019</v>
      </c>
      <c r="N886" s="40" t="s">
        <v>212</v>
      </c>
      <c r="O886" s="41">
        <v>2005</v>
      </c>
      <c r="P886" s="41"/>
      <c r="Q886" s="41">
        <v>2022</v>
      </c>
      <c r="R886" s="40" t="s">
        <v>4017</v>
      </c>
      <c r="U886" s="35" t="s">
        <v>4017</v>
      </c>
      <c r="W886" s="35" t="s">
        <v>4017</v>
      </c>
    </row>
    <row r="887" spans="1:24" x14ac:dyDescent="0.2">
      <c r="A887" s="35" t="s">
        <v>2185</v>
      </c>
      <c r="B887" s="36">
        <v>60988</v>
      </c>
      <c r="C887" s="37">
        <v>0.77</v>
      </c>
      <c r="D887" s="35" t="s">
        <v>2216</v>
      </c>
      <c r="E887" s="35" t="s">
        <v>2215</v>
      </c>
      <c r="F887" s="35" t="s">
        <v>1063</v>
      </c>
      <c r="G887" s="35" t="s">
        <v>396</v>
      </c>
      <c r="H887" s="35" t="s">
        <v>220</v>
      </c>
      <c r="I887" s="35" t="s">
        <v>13</v>
      </c>
      <c r="J887" s="42">
        <v>37862</v>
      </c>
      <c r="L887" s="42">
        <v>38406</v>
      </c>
      <c r="M887" s="41">
        <v>2019</v>
      </c>
      <c r="N887" s="40" t="s">
        <v>4017</v>
      </c>
      <c r="O887" s="41"/>
      <c r="P887" s="41"/>
      <c r="Q887" s="41"/>
      <c r="R887" s="40" t="s">
        <v>4017</v>
      </c>
      <c r="U887" s="35" t="s">
        <v>4017</v>
      </c>
      <c r="W887" s="35" t="s">
        <v>4017</v>
      </c>
    </row>
    <row r="888" spans="1:24" x14ac:dyDescent="0.2">
      <c r="A888" s="35" t="s">
        <v>2185</v>
      </c>
      <c r="B888" s="36">
        <v>60583</v>
      </c>
      <c r="C888" s="37">
        <v>1</v>
      </c>
      <c r="D888" s="35" t="s">
        <v>2191</v>
      </c>
      <c r="E888" s="35" t="s">
        <v>2190</v>
      </c>
      <c r="F888" s="35" t="s">
        <v>2189</v>
      </c>
      <c r="G888" s="35" t="s">
        <v>469</v>
      </c>
      <c r="H888" s="35" t="s">
        <v>214</v>
      </c>
      <c r="I888" s="35" t="s">
        <v>460</v>
      </c>
      <c r="J888" s="42">
        <v>37865</v>
      </c>
      <c r="L888" s="42">
        <v>38499</v>
      </c>
      <c r="M888" s="41">
        <v>2019</v>
      </c>
      <c r="N888" s="40" t="s">
        <v>4017</v>
      </c>
      <c r="O888" s="41"/>
      <c r="P888" s="41"/>
      <c r="Q888" s="41"/>
      <c r="R888" s="40" t="s">
        <v>4017</v>
      </c>
      <c r="U888" s="35" t="s">
        <v>4017</v>
      </c>
      <c r="W888" s="35" t="s">
        <v>212</v>
      </c>
      <c r="X888" s="35" t="s">
        <v>4340</v>
      </c>
    </row>
    <row r="889" spans="1:24" x14ac:dyDescent="0.2">
      <c r="A889" s="35" t="s">
        <v>2185</v>
      </c>
      <c r="B889" s="36">
        <v>60758</v>
      </c>
      <c r="C889" s="37">
        <v>1</v>
      </c>
      <c r="D889" s="35" t="s">
        <v>2188</v>
      </c>
      <c r="E889" s="35" t="s">
        <v>2187</v>
      </c>
      <c r="F889" s="35" t="s">
        <v>2186</v>
      </c>
      <c r="G889" s="35" t="s">
        <v>215</v>
      </c>
      <c r="H889" s="35" t="s">
        <v>214</v>
      </c>
      <c r="I889" s="35" t="s">
        <v>4326</v>
      </c>
      <c r="J889" s="42">
        <v>38015</v>
      </c>
      <c r="L889" s="42">
        <v>38603</v>
      </c>
      <c r="M889" s="41">
        <v>2020</v>
      </c>
      <c r="N889" s="40" t="s">
        <v>212</v>
      </c>
      <c r="O889" s="41">
        <v>2005</v>
      </c>
      <c r="P889" s="41"/>
      <c r="Q889" s="41">
        <v>2021</v>
      </c>
      <c r="R889" s="40" t="s">
        <v>4017</v>
      </c>
      <c r="U889" s="35" t="s">
        <v>4017</v>
      </c>
      <c r="W889" s="35" t="s">
        <v>4017</v>
      </c>
    </row>
    <row r="890" spans="1:24" x14ac:dyDescent="0.2">
      <c r="A890" s="35" t="s">
        <v>2185</v>
      </c>
      <c r="B890" s="36">
        <v>60835</v>
      </c>
      <c r="C890" s="37">
        <v>1</v>
      </c>
      <c r="D890" s="35" t="s">
        <v>2184</v>
      </c>
      <c r="E890" s="35" t="s">
        <v>2183</v>
      </c>
      <c r="F890" s="35" t="s">
        <v>751</v>
      </c>
      <c r="G890" s="35" t="s">
        <v>396</v>
      </c>
      <c r="H890" s="35" t="s">
        <v>220</v>
      </c>
      <c r="I890" s="35" t="s">
        <v>750</v>
      </c>
      <c r="J890" s="42">
        <v>37771</v>
      </c>
      <c r="L890" s="42">
        <v>38167</v>
      </c>
      <c r="M890" s="41">
        <v>2018</v>
      </c>
      <c r="N890" s="40" t="s">
        <v>4017</v>
      </c>
      <c r="O890" s="41"/>
      <c r="P890" s="41"/>
      <c r="Q890" s="41"/>
      <c r="R890" s="40" t="s">
        <v>4017</v>
      </c>
      <c r="U890" s="35" t="s">
        <v>4017</v>
      </c>
      <c r="W890" s="35" t="s">
        <v>4017</v>
      </c>
    </row>
    <row r="891" spans="1:24" x14ac:dyDescent="0.2">
      <c r="A891" s="35" t="s">
        <v>2139</v>
      </c>
      <c r="B891" s="36">
        <v>61717</v>
      </c>
      <c r="C891" s="37">
        <v>1</v>
      </c>
      <c r="D891" s="35" t="s">
        <v>2179</v>
      </c>
      <c r="E891" s="35" t="s">
        <v>2178</v>
      </c>
      <c r="F891" s="35" t="s">
        <v>2177</v>
      </c>
      <c r="G891" s="35" t="s">
        <v>924</v>
      </c>
      <c r="H891" s="35" t="s">
        <v>220</v>
      </c>
      <c r="I891" s="35" t="s">
        <v>13</v>
      </c>
      <c r="J891" s="42">
        <v>38569</v>
      </c>
      <c r="L891" s="42">
        <v>39211</v>
      </c>
      <c r="M891" s="41">
        <v>2021</v>
      </c>
      <c r="N891" s="40" t="s">
        <v>4017</v>
      </c>
      <c r="O891" s="41"/>
      <c r="P891" s="41"/>
      <c r="Q891" s="41"/>
      <c r="R891" s="40" t="s">
        <v>4017</v>
      </c>
      <c r="U891" s="35" t="s">
        <v>4017</v>
      </c>
      <c r="W891" s="35" t="s">
        <v>4017</v>
      </c>
    </row>
    <row r="892" spans="1:24" x14ac:dyDescent="0.2">
      <c r="A892" s="35" t="s">
        <v>2139</v>
      </c>
      <c r="B892" s="36">
        <v>61742</v>
      </c>
      <c r="C892" s="37">
        <v>1</v>
      </c>
      <c r="D892" s="35" t="s">
        <v>2176</v>
      </c>
      <c r="E892" s="35" t="s">
        <v>2175</v>
      </c>
      <c r="F892" s="35" t="s">
        <v>2174</v>
      </c>
      <c r="G892" s="35" t="s">
        <v>221</v>
      </c>
      <c r="H892" s="35" t="s">
        <v>220</v>
      </c>
      <c r="I892" s="35" t="s">
        <v>1633</v>
      </c>
      <c r="J892" s="42">
        <v>38540</v>
      </c>
      <c r="K892" s="42">
        <v>44603</v>
      </c>
      <c r="L892" s="42">
        <v>38923</v>
      </c>
      <c r="M892" s="41">
        <v>2021</v>
      </c>
      <c r="N892" s="40" t="s">
        <v>4017</v>
      </c>
      <c r="O892" s="41"/>
      <c r="P892" s="41"/>
      <c r="Q892" s="41"/>
      <c r="R892" s="40" t="s">
        <v>4017</v>
      </c>
      <c r="U892" s="35" t="s">
        <v>4017</v>
      </c>
      <c r="W892" s="35" t="s">
        <v>4017</v>
      </c>
    </row>
    <row r="893" spans="1:24" x14ac:dyDescent="0.2">
      <c r="A893" s="35" t="s">
        <v>2139</v>
      </c>
      <c r="B893" s="36">
        <v>61710</v>
      </c>
      <c r="C893" s="37">
        <v>1</v>
      </c>
      <c r="D893" s="35" t="s">
        <v>2173</v>
      </c>
      <c r="E893" s="35" t="s">
        <v>2172</v>
      </c>
      <c r="F893" s="35" t="s">
        <v>1821</v>
      </c>
      <c r="G893" s="35" t="s">
        <v>461</v>
      </c>
      <c r="H893" s="35" t="s">
        <v>214</v>
      </c>
      <c r="I893" s="35" t="s">
        <v>1306</v>
      </c>
      <c r="J893" s="42">
        <v>38532</v>
      </c>
      <c r="L893" s="42">
        <v>38869</v>
      </c>
      <c r="M893" s="41">
        <v>2021</v>
      </c>
      <c r="N893" s="40" t="s">
        <v>4017</v>
      </c>
      <c r="O893" s="41"/>
      <c r="P893" s="41"/>
      <c r="Q893" s="41"/>
      <c r="R893" s="40" t="s">
        <v>4017</v>
      </c>
      <c r="U893" s="35" t="s">
        <v>4017</v>
      </c>
      <c r="W893" s="35" t="s">
        <v>4017</v>
      </c>
    </row>
    <row r="894" spans="1:24" x14ac:dyDescent="0.2">
      <c r="A894" s="35" t="s">
        <v>2139</v>
      </c>
      <c r="B894" s="36">
        <v>61327</v>
      </c>
      <c r="C894" s="37">
        <v>1</v>
      </c>
      <c r="D894" s="35" t="s">
        <v>2171</v>
      </c>
      <c r="E894" s="35" t="s">
        <v>2170</v>
      </c>
      <c r="F894" s="35" t="s">
        <v>654</v>
      </c>
      <c r="G894" s="35" t="s">
        <v>238</v>
      </c>
      <c r="H894" s="35" t="s">
        <v>220</v>
      </c>
      <c r="I894" s="35" t="s">
        <v>653</v>
      </c>
      <c r="J894" s="42">
        <v>38657</v>
      </c>
      <c r="L894" s="42">
        <v>39163</v>
      </c>
      <c r="M894" s="41">
        <v>2021</v>
      </c>
      <c r="N894" s="40" t="s">
        <v>212</v>
      </c>
      <c r="O894" s="41">
        <v>2007</v>
      </c>
      <c r="P894" s="41"/>
      <c r="Q894" s="41">
        <v>2021</v>
      </c>
      <c r="R894" s="40" t="s">
        <v>4017</v>
      </c>
      <c r="U894" s="35" t="s">
        <v>4017</v>
      </c>
      <c r="W894" s="35" t="s">
        <v>4017</v>
      </c>
    </row>
    <row r="895" spans="1:24" x14ac:dyDescent="0.2">
      <c r="A895" s="35" t="s">
        <v>2139</v>
      </c>
      <c r="B895" s="36">
        <v>61384</v>
      </c>
      <c r="C895" s="37">
        <v>1</v>
      </c>
      <c r="D895" s="35" t="s">
        <v>2169</v>
      </c>
      <c r="E895" s="35" t="s">
        <v>2168</v>
      </c>
      <c r="F895" s="35" t="s">
        <v>2167</v>
      </c>
      <c r="G895" s="35" t="s">
        <v>1120</v>
      </c>
      <c r="H895" s="35" t="s">
        <v>238</v>
      </c>
      <c r="I895" s="35" t="s">
        <v>2115</v>
      </c>
      <c r="J895" s="42">
        <v>38481</v>
      </c>
      <c r="L895" s="42">
        <v>38701</v>
      </c>
      <c r="M895" s="41">
        <v>2020</v>
      </c>
      <c r="N895" s="40" t="s">
        <v>4017</v>
      </c>
      <c r="O895" s="41"/>
      <c r="P895" s="41"/>
      <c r="Q895" s="41"/>
      <c r="R895" s="40" t="s">
        <v>4017</v>
      </c>
      <c r="U895" s="35" t="s">
        <v>4017</v>
      </c>
      <c r="W895" s="35" t="s">
        <v>4017</v>
      </c>
    </row>
    <row r="896" spans="1:24" x14ac:dyDescent="0.2">
      <c r="A896" s="35" t="s">
        <v>2139</v>
      </c>
      <c r="B896" s="36">
        <v>61000</v>
      </c>
      <c r="C896" s="37">
        <v>1</v>
      </c>
      <c r="D896" s="35" t="s">
        <v>2166</v>
      </c>
      <c r="E896" s="35" t="s">
        <v>2165</v>
      </c>
      <c r="F896" s="35" t="s">
        <v>751</v>
      </c>
      <c r="G896" s="35" t="s">
        <v>396</v>
      </c>
      <c r="H896" s="35" t="s">
        <v>220</v>
      </c>
      <c r="I896" s="35" t="s">
        <v>750</v>
      </c>
      <c r="J896" s="42">
        <v>38628</v>
      </c>
      <c r="K896" s="42">
        <v>44681</v>
      </c>
      <c r="L896" s="42">
        <v>39016</v>
      </c>
      <c r="M896" s="41">
        <v>2020</v>
      </c>
      <c r="N896" s="40" t="s">
        <v>212</v>
      </c>
      <c r="O896" s="41">
        <v>2006</v>
      </c>
      <c r="P896" s="41"/>
      <c r="Q896" s="41">
        <v>2020</v>
      </c>
      <c r="R896" s="40" t="s">
        <v>4017</v>
      </c>
      <c r="U896" s="35" t="s">
        <v>4017</v>
      </c>
      <c r="W896" s="35" t="s">
        <v>4017</v>
      </c>
    </row>
    <row r="897" spans="1:24" x14ac:dyDescent="0.2">
      <c r="A897" s="35" t="s">
        <v>2139</v>
      </c>
      <c r="B897" s="36">
        <v>61674</v>
      </c>
      <c r="C897" s="37">
        <v>1</v>
      </c>
      <c r="D897" s="35" t="s">
        <v>2164</v>
      </c>
      <c r="E897" s="35" t="s">
        <v>2163</v>
      </c>
      <c r="F897" s="35" t="s">
        <v>2162</v>
      </c>
      <c r="G897" s="35" t="s">
        <v>1120</v>
      </c>
      <c r="H897" s="35" t="s">
        <v>238</v>
      </c>
      <c r="I897" s="35" t="s">
        <v>2161</v>
      </c>
      <c r="J897" s="42">
        <v>38121</v>
      </c>
      <c r="L897" s="42">
        <v>38643</v>
      </c>
      <c r="M897" s="41">
        <v>2019</v>
      </c>
      <c r="N897" s="40" t="s">
        <v>4017</v>
      </c>
      <c r="O897" s="41"/>
      <c r="P897" s="41"/>
      <c r="Q897" s="41"/>
      <c r="R897" s="40" t="s">
        <v>4017</v>
      </c>
      <c r="U897" s="35" t="s">
        <v>4017</v>
      </c>
      <c r="W897" s="35" t="s">
        <v>4017</v>
      </c>
    </row>
    <row r="898" spans="1:24" x14ac:dyDescent="0.2">
      <c r="A898" s="35" t="s">
        <v>2139</v>
      </c>
      <c r="B898" s="36">
        <v>63372</v>
      </c>
      <c r="C898" s="37">
        <v>0.55000000000000004</v>
      </c>
      <c r="D898" s="35" t="s">
        <v>2024</v>
      </c>
      <c r="E898" s="35" t="s">
        <v>2023</v>
      </c>
      <c r="F898" s="35" t="s">
        <v>1719</v>
      </c>
      <c r="G898" s="35" t="s">
        <v>638</v>
      </c>
      <c r="H898" s="35" t="s">
        <v>214</v>
      </c>
      <c r="I898" s="35" t="s">
        <v>1306</v>
      </c>
      <c r="J898" s="42">
        <v>39582</v>
      </c>
      <c r="L898" s="42">
        <v>39813</v>
      </c>
      <c r="M898" s="41">
        <v>2023</v>
      </c>
      <c r="N898" s="40" t="s">
        <v>212</v>
      </c>
      <c r="O898" s="41">
        <v>2008</v>
      </c>
      <c r="P898" s="41"/>
      <c r="Q898" s="41">
        <v>2021</v>
      </c>
      <c r="R898" s="40" t="s">
        <v>4017</v>
      </c>
      <c r="U898" s="35" t="s">
        <v>4017</v>
      </c>
      <c r="W898" s="35" t="s">
        <v>4017</v>
      </c>
    </row>
    <row r="899" spans="1:24" x14ac:dyDescent="0.2">
      <c r="A899" s="35" t="s">
        <v>2139</v>
      </c>
      <c r="B899" s="36">
        <v>61796</v>
      </c>
      <c r="C899" s="37">
        <v>1</v>
      </c>
      <c r="D899" s="35" t="s">
        <v>2160</v>
      </c>
      <c r="E899" s="35" t="s">
        <v>2159</v>
      </c>
      <c r="F899" s="35" t="s">
        <v>2158</v>
      </c>
      <c r="G899" s="35" t="s">
        <v>1120</v>
      </c>
      <c r="H899" s="35" t="s">
        <v>238</v>
      </c>
      <c r="I899" s="35" t="s">
        <v>52</v>
      </c>
      <c r="J899" s="42">
        <v>38714</v>
      </c>
      <c r="L899" s="42">
        <v>39405</v>
      </c>
      <c r="M899" s="41">
        <v>2021</v>
      </c>
      <c r="N899" s="40" t="s">
        <v>212</v>
      </c>
      <c r="O899" s="41">
        <v>2007</v>
      </c>
      <c r="P899" s="41"/>
      <c r="Q899" s="41">
        <v>2018</v>
      </c>
      <c r="R899" s="40" t="s">
        <v>4017</v>
      </c>
      <c r="U899" s="35" t="s">
        <v>4017</v>
      </c>
      <c r="W899" s="35" t="s">
        <v>4017</v>
      </c>
    </row>
    <row r="900" spans="1:24" x14ac:dyDescent="0.2">
      <c r="A900" s="35" t="s">
        <v>2139</v>
      </c>
      <c r="B900" s="36">
        <v>61734</v>
      </c>
      <c r="C900" s="37">
        <v>1</v>
      </c>
      <c r="D900" s="35" t="s">
        <v>2157</v>
      </c>
      <c r="E900" s="35" t="s">
        <v>2156</v>
      </c>
      <c r="F900" s="35" t="s">
        <v>2155</v>
      </c>
      <c r="G900" s="35" t="s">
        <v>233</v>
      </c>
      <c r="H900" s="35" t="s">
        <v>220</v>
      </c>
      <c r="I900" s="35" t="s">
        <v>2154</v>
      </c>
      <c r="J900" s="42">
        <v>38586</v>
      </c>
      <c r="L900" s="42">
        <v>39307</v>
      </c>
      <c r="M900" s="41">
        <v>2022</v>
      </c>
      <c r="N900" s="40" t="s">
        <v>212</v>
      </c>
      <c r="O900" s="41">
        <v>2007</v>
      </c>
      <c r="P900" s="41"/>
      <c r="Q900" s="41">
        <v>2018</v>
      </c>
      <c r="R900" s="40" t="s">
        <v>4017</v>
      </c>
      <c r="U900" s="35" t="s">
        <v>4017</v>
      </c>
      <c r="W900" s="35" t="s">
        <v>4017</v>
      </c>
    </row>
    <row r="901" spans="1:24" x14ac:dyDescent="0.2">
      <c r="A901" s="35" t="s">
        <v>2139</v>
      </c>
      <c r="B901" s="36">
        <v>61915</v>
      </c>
      <c r="C901" s="37">
        <v>1</v>
      </c>
      <c r="D901" s="35" t="s">
        <v>2153</v>
      </c>
      <c r="E901" s="35" t="s">
        <v>2152</v>
      </c>
      <c r="F901" s="35" t="s">
        <v>2151</v>
      </c>
      <c r="G901" s="35" t="s">
        <v>1120</v>
      </c>
      <c r="H901" s="35" t="s">
        <v>238</v>
      </c>
      <c r="I901" s="35" t="s">
        <v>2016</v>
      </c>
      <c r="J901" s="42">
        <v>38538</v>
      </c>
      <c r="L901" s="42">
        <v>38905</v>
      </c>
      <c r="M901" s="41">
        <v>2020</v>
      </c>
      <c r="N901" s="40" t="s">
        <v>212</v>
      </c>
      <c r="O901" s="41">
        <v>2006</v>
      </c>
      <c r="P901" s="41"/>
      <c r="Q901" s="41">
        <v>2020</v>
      </c>
      <c r="R901" s="40" t="s">
        <v>4017</v>
      </c>
      <c r="U901" s="35" t="s">
        <v>4017</v>
      </c>
      <c r="W901" s="35" t="s">
        <v>4017</v>
      </c>
    </row>
    <row r="902" spans="1:24" x14ac:dyDescent="0.2">
      <c r="A902" s="35" t="s">
        <v>2139</v>
      </c>
      <c r="B902" s="36">
        <v>61540</v>
      </c>
      <c r="C902" s="37">
        <v>1</v>
      </c>
      <c r="D902" s="35" t="s">
        <v>2150</v>
      </c>
      <c r="E902" s="35" t="s">
        <v>2149</v>
      </c>
      <c r="F902" s="35" t="s">
        <v>796</v>
      </c>
      <c r="G902" s="35" t="s">
        <v>461</v>
      </c>
      <c r="H902" s="35" t="s">
        <v>214</v>
      </c>
      <c r="I902" s="35" t="s">
        <v>2148</v>
      </c>
      <c r="J902" s="42">
        <v>38546</v>
      </c>
      <c r="K902" s="42">
        <v>44773</v>
      </c>
      <c r="L902" s="42">
        <v>39133</v>
      </c>
      <c r="M902" s="41">
        <v>2021</v>
      </c>
      <c r="N902" s="40" t="s">
        <v>212</v>
      </c>
      <c r="O902" s="41">
        <v>2007</v>
      </c>
      <c r="P902" s="41"/>
      <c r="Q902" s="41">
        <v>2020</v>
      </c>
      <c r="R902" s="40" t="s">
        <v>4017</v>
      </c>
      <c r="U902" s="35" t="s">
        <v>4017</v>
      </c>
      <c r="W902" s="35" t="s">
        <v>4017</v>
      </c>
    </row>
    <row r="903" spans="1:24" x14ac:dyDescent="0.2">
      <c r="A903" s="35" t="s">
        <v>2139</v>
      </c>
      <c r="B903" s="36">
        <v>61544</v>
      </c>
      <c r="C903" s="37">
        <v>1</v>
      </c>
      <c r="D903" s="35" t="s">
        <v>2147</v>
      </c>
      <c r="E903" s="35" t="s">
        <v>2146</v>
      </c>
      <c r="F903" s="35" t="s">
        <v>72</v>
      </c>
      <c r="G903" s="35" t="s">
        <v>239</v>
      </c>
      <c r="H903" s="35" t="s">
        <v>238</v>
      </c>
      <c r="I903" s="35" t="s">
        <v>355</v>
      </c>
      <c r="J903" s="42">
        <v>38533</v>
      </c>
      <c r="L903" s="42">
        <v>39051</v>
      </c>
      <c r="M903" s="41">
        <v>2020</v>
      </c>
      <c r="N903" s="40" t="s">
        <v>212</v>
      </c>
      <c r="O903" s="41">
        <v>2006</v>
      </c>
      <c r="P903" s="41"/>
      <c r="Q903" s="41">
        <v>2018</v>
      </c>
      <c r="R903" s="40" t="s">
        <v>4017</v>
      </c>
      <c r="U903" s="35" t="s">
        <v>4017</v>
      </c>
      <c r="W903" s="35" t="s">
        <v>4017</v>
      </c>
    </row>
    <row r="904" spans="1:24" x14ac:dyDescent="0.2">
      <c r="A904" s="35" t="s">
        <v>2139</v>
      </c>
      <c r="B904" s="36">
        <v>62567</v>
      </c>
      <c r="C904" s="37">
        <v>0.45</v>
      </c>
      <c r="D904" s="35" t="s">
        <v>2102</v>
      </c>
      <c r="E904" s="35" t="s">
        <v>2101</v>
      </c>
      <c r="F904" s="35" t="s">
        <v>1884</v>
      </c>
      <c r="G904" s="35" t="s">
        <v>239</v>
      </c>
      <c r="H904" s="35" t="s">
        <v>238</v>
      </c>
      <c r="I904" s="35" t="s">
        <v>121</v>
      </c>
      <c r="J904" s="42">
        <v>39080</v>
      </c>
      <c r="L904" s="42">
        <v>39114</v>
      </c>
      <c r="M904" s="41">
        <v>2021</v>
      </c>
      <c r="N904" s="40" t="s">
        <v>212</v>
      </c>
      <c r="O904" s="41">
        <v>2007</v>
      </c>
      <c r="P904" s="41"/>
      <c r="Q904" s="41">
        <v>2018</v>
      </c>
      <c r="R904" s="40" t="s">
        <v>4017</v>
      </c>
      <c r="U904" s="35" t="s">
        <v>4017</v>
      </c>
      <c r="W904" s="35" t="s">
        <v>4017</v>
      </c>
    </row>
    <row r="905" spans="1:24" x14ac:dyDescent="0.2">
      <c r="A905" s="35" t="s">
        <v>2139</v>
      </c>
      <c r="B905" s="36">
        <v>62250</v>
      </c>
      <c r="C905" s="37">
        <v>1</v>
      </c>
      <c r="D905" s="35" t="s">
        <v>2145</v>
      </c>
      <c r="E905" s="35" t="s">
        <v>2144</v>
      </c>
      <c r="F905" s="35" t="s">
        <v>2143</v>
      </c>
      <c r="G905" s="35" t="s">
        <v>638</v>
      </c>
      <c r="H905" s="35" t="s">
        <v>214</v>
      </c>
      <c r="I905" s="35" t="s">
        <v>1306</v>
      </c>
      <c r="J905" s="42">
        <v>38778</v>
      </c>
      <c r="L905" s="42">
        <v>39255</v>
      </c>
      <c r="M905" s="41">
        <v>2021</v>
      </c>
      <c r="N905" s="40" t="s">
        <v>212</v>
      </c>
      <c r="O905" s="41">
        <v>2007</v>
      </c>
      <c r="P905" s="41"/>
      <c r="Q905" s="41">
        <v>2020</v>
      </c>
      <c r="R905" s="40" t="s">
        <v>4017</v>
      </c>
      <c r="U905" s="35" t="s">
        <v>4017</v>
      </c>
      <c r="W905" s="35" t="s">
        <v>4017</v>
      </c>
    </row>
    <row r="906" spans="1:24" x14ac:dyDescent="0.2">
      <c r="A906" s="35" t="s">
        <v>2139</v>
      </c>
      <c r="B906" s="36">
        <v>61290</v>
      </c>
      <c r="C906" s="37">
        <v>0.82</v>
      </c>
      <c r="D906" s="35" t="s">
        <v>2182</v>
      </c>
      <c r="E906" s="35" t="s">
        <v>2181</v>
      </c>
      <c r="F906" s="35" t="s">
        <v>2180</v>
      </c>
      <c r="G906" s="35" t="s">
        <v>215</v>
      </c>
      <c r="H906" s="35" t="s">
        <v>214</v>
      </c>
      <c r="I906" s="35" t="s">
        <v>626</v>
      </c>
      <c r="J906" s="42">
        <v>38532</v>
      </c>
      <c r="K906" s="42">
        <v>44651</v>
      </c>
      <c r="L906" s="42">
        <v>39078</v>
      </c>
      <c r="M906" s="41">
        <v>2021</v>
      </c>
      <c r="N906" s="40" t="s">
        <v>212</v>
      </c>
      <c r="O906" s="41">
        <v>2006</v>
      </c>
      <c r="P906" s="41"/>
      <c r="Q906" s="41">
        <v>2018</v>
      </c>
      <c r="R906" s="40" t="s">
        <v>4017</v>
      </c>
      <c r="U906" s="35" t="s">
        <v>4017</v>
      </c>
      <c r="W906" s="35" t="s">
        <v>4017</v>
      </c>
    </row>
    <row r="907" spans="1:24" x14ac:dyDescent="0.2">
      <c r="A907" s="35" t="s">
        <v>2139</v>
      </c>
      <c r="B907" s="36">
        <v>61751</v>
      </c>
      <c r="C907" s="37">
        <v>0.86</v>
      </c>
      <c r="D907" s="35" t="s">
        <v>1945</v>
      </c>
      <c r="E907" s="35" t="s">
        <v>1944</v>
      </c>
      <c r="F907" s="35" t="s">
        <v>3</v>
      </c>
      <c r="G907" s="35" t="s">
        <v>221</v>
      </c>
      <c r="H907" s="35" t="s">
        <v>220</v>
      </c>
      <c r="I907" s="35" t="s">
        <v>4</v>
      </c>
      <c r="J907" s="42">
        <v>38716</v>
      </c>
      <c r="L907" s="42">
        <v>39406</v>
      </c>
      <c r="M907" s="41">
        <v>2021</v>
      </c>
      <c r="N907" s="40" t="s">
        <v>4017</v>
      </c>
      <c r="O907" s="41"/>
      <c r="P907" s="41"/>
      <c r="Q907" s="41"/>
      <c r="R907" s="40" t="s">
        <v>4017</v>
      </c>
      <c r="U907" s="35" t="s">
        <v>4017</v>
      </c>
      <c r="W907" s="35" t="s">
        <v>4017</v>
      </c>
    </row>
    <row r="908" spans="1:24" x14ac:dyDescent="0.2">
      <c r="A908" s="35" t="s">
        <v>2139</v>
      </c>
      <c r="B908" s="36">
        <v>62017</v>
      </c>
      <c r="C908" s="37">
        <v>1</v>
      </c>
      <c r="D908" s="35" t="s">
        <v>2142</v>
      </c>
      <c r="E908" s="35" t="s">
        <v>2141</v>
      </c>
      <c r="F908" s="35" t="s">
        <v>2140</v>
      </c>
      <c r="G908" s="35" t="s">
        <v>643</v>
      </c>
      <c r="H908" s="35" t="s">
        <v>214</v>
      </c>
      <c r="I908" s="35" t="s">
        <v>302</v>
      </c>
      <c r="J908" s="42">
        <v>38412</v>
      </c>
      <c r="K908" s="42">
        <v>44804</v>
      </c>
      <c r="L908" s="42">
        <v>38968</v>
      </c>
      <c r="M908" s="41">
        <v>2021</v>
      </c>
      <c r="N908" s="40" t="s">
        <v>4017</v>
      </c>
      <c r="O908" s="41"/>
      <c r="P908" s="41"/>
      <c r="Q908" s="41"/>
      <c r="R908" s="40" t="s">
        <v>4017</v>
      </c>
      <c r="U908" s="35" t="s">
        <v>4017</v>
      </c>
      <c r="W908" s="35" t="s">
        <v>212</v>
      </c>
      <c r="X908" s="35" t="s">
        <v>4339</v>
      </c>
    </row>
    <row r="909" spans="1:24" x14ac:dyDescent="0.2">
      <c r="A909" s="35" t="s">
        <v>2139</v>
      </c>
      <c r="B909" s="36">
        <v>62068</v>
      </c>
      <c r="C909" s="37">
        <v>1</v>
      </c>
      <c r="D909" s="35" t="s">
        <v>2138</v>
      </c>
      <c r="E909" s="35" t="s">
        <v>2137</v>
      </c>
      <c r="F909" s="35" t="s">
        <v>2080</v>
      </c>
      <c r="G909" s="35" t="s">
        <v>1120</v>
      </c>
      <c r="H909" s="35" t="s">
        <v>238</v>
      </c>
      <c r="I909" s="35" t="s">
        <v>2079</v>
      </c>
      <c r="J909" s="42">
        <v>38532</v>
      </c>
      <c r="L909" s="42">
        <v>38891</v>
      </c>
      <c r="M909" s="41">
        <v>2021</v>
      </c>
      <c r="N909" s="40" t="s">
        <v>212</v>
      </c>
      <c r="O909" s="41">
        <v>2006</v>
      </c>
      <c r="P909" s="41"/>
      <c r="Q909" s="41">
        <v>2018</v>
      </c>
      <c r="R909" s="40" t="s">
        <v>4017</v>
      </c>
      <c r="U909" s="35" t="s">
        <v>4017</v>
      </c>
      <c r="W909" s="35" t="s">
        <v>4017</v>
      </c>
    </row>
    <row r="910" spans="1:24" x14ac:dyDescent="0.2">
      <c r="A910" s="35" t="s">
        <v>2105</v>
      </c>
      <c r="B910" s="36">
        <v>61996</v>
      </c>
      <c r="C910" s="37">
        <v>1</v>
      </c>
      <c r="D910" s="35" t="s">
        <v>2136</v>
      </c>
      <c r="E910" s="35" t="s">
        <v>2135</v>
      </c>
      <c r="F910" s="35" t="s">
        <v>2119</v>
      </c>
      <c r="G910" s="35" t="s">
        <v>233</v>
      </c>
      <c r="H910" s="35" t="s">
        <v>220</v>
      </c>
      <c r="I910" s="35" t="s">
        <v>2115</v>
      </c>
      <c r="J910" s="42">
        <v>38855</v>
      </c>
      <c r="K910" s="42">
        <v>45078</v>
      </c>
      <c r="L910" s="42">
        <v>39042</v>
      </c>
      <c r="M910" s="41">
        <v>2020</v>
      </c>
      <c r="N910" s="40" t="s">
        <v>4017</v>
      </c>
      <c r="O910" s="41"/>
      <c r="P910" s="41"/>
      <c r="Q910" s="41"/>
      <c r="R910" s="40" t="s">
        <v>4017</v>
      </c>
      <c r="U910" s="35" t="s">
        <v>4017</v>
      </c>
      <c r="W910" s="35" t="s">
        <v>4017</v>
      </c>
    </row>
    <row r="911" spans="1:24" x14ac:dyDescent="0.2">
      <c r="A911" s="35" t="s">
        <v>2105</v>
      </c>
      <c r="B911" s="36">
        <v>62171</v>
      </c>
      <c r="C911" s="37">
        <v>1</v>
      </c>
      <c r="D911" s="35" t="s">
        <v>2134</v>
      </c>
      <c r="E911" s="35" t="s">
        <v>2133</v>
      </c>
      <c r="F911" s="35" t="s">
        <v>2132</v>
      </c>
      <c r="G911" s="35" t="s">
        <v>469</v>
      </c>
      <c r="H911" s="35" t="s">
        <v>214</v>
      </c>
      <c r="I911" s="35" t="s">
        <v>2131</v>
      </c>
      <c r="J911" s="42">
        <v>38715</v>
      </c>
      <c r="L911" s="42">
        <v>38944</v>
      </c>
      <c r="M911" s="41">
        <v>2020</v>
      </c>
      <c r="N911" s="40" t="s">
        <v>212</v>
      </c>
      <c r="O911" s="41">
        <v>2006</v>
      </c>
      <c r="P911" s="41"/>
      <c r="Q911" s="41">
        <v>2022</v>
      </c>
      <c r="R911" s="40" t="s">
        <v>4017</v>
      </c>
      <c r="U911" s="35" t="s">
        <v>4017</v>
      </c>
      <c r="W911" s="35" t="s">
        <v>4017</v>
      </c>
    </row>
    <row r="912" spans="1:24" x14ac:dyDescent="0.2">
      <c r="A912" s="35" t="s">
        <v>2105</v>
      </c>
      <c r="B912" s="36">
        <v>62477</v>
      </c>
      <c r="C912" s="37">
        <v>1</v>
      </c>
      <c r="D912" s="35" t="s">
        <v>2130</v>
      </c>
      <c r="E912" s="35" t="s">
        <v>2129</v>
      </c>
      <c r="F912" s="35" t="s">
        <v>2128</v>
      </c>
      <c r="G912" s="35" t="s">
        <v>215</v>
      </c>
      <c r="I912" s="35" t="s">
        <v>2127</v>
      </c>
      <c r="J912" s="42">
        <v>38793</v>
      </c>
      <c r="K912" s="42">
        <v>44926</v>
      </c>
      <c r="L912" s="42">
        <v>39272</v>
      </c>
      <c r="M912" s="41">
        <v>2021</v>
      </c>
      <c r="N912" s="40" t="s">
        <v>4017</v>
      </c>
      <c r="O912" s="41"/>
      <c r="P912" s="41"/>
      <c r="Q912" s="41"/>
      <c r="R912" s="40" t="s">
        <v>4017</v>
      </c>
      <c r="U912" s="35" t="s">
        <v>4017</v>
      </c>
      <c r="W912" s="35" t="s">
        <v>4017</v>
      </c>
    </row>
    <row r="913" spans="1:24" x14ac:dyDescent="0.2">
      <c r="A913" s="35" t="s">
        <v>2105</v>
      </c>
      <c r="B913" s="36">
        <v>62451</v>
      </c>
      <c r="C913" s="37">
        <v>1</v>
      </c>
      <c r="D913" s="35" t="s">
        <v>2126</v>
      </c>
      <c r="E913" s="35" t="s">
        <v>2125</v>
      </c>
      <c r="F913" s="35" t="s">
        <v>2058</v>
      </c>
      <c r="G913" s="35" t="s">
        <v>461</v>
      </c>
      <c r="H913" s="35" t="s">
        <v>214</v>
      </c>
      <c r="I913" s="35" t="s">
        <v>465</v>
      </c>
      <c r="J913" s="42">
        <v>38777</v>
      </c>
      <c r="K913" s="42">
        <v>44651</v>
      </c>
      <c r="L913" s="42">
        <v>39082</v>
      </c>
      <c r="M913" s="41">
        <v>2021</v>
      </c>
      <c r="N913" s="40" t="s">
        <v>212</v>
      </c>
      <c r="O913" s="41">
        <v>2006</v>
      </c>
      <c r="P913" s="41"/>
      <c r="Q913" s="41">
        <v>2018</v>
      </c>
      <c r="R913" s="40" t="s">
        <v>4017</v>
      </c>
      <c r="U913" s="35" t="s">
        <v>4017</v>
      </c>
      <c r="W913" s="35" t="s">
        <v>4017</v>
      </c>
    </row>
    <row r="914" spans="1:24" x14ac:dyDescent="0.2">
      <c r="A914" s="35" t="s">
        <v>2105</v>
      </c>
      <c r="B914" s="36">
        <v>61938</v>
      </c>
      <c r="C914" s="37">
        <v>1</v>
      </c>
      <c r="D914" s="35" t="s">
        <v>2124</v>
      </c>
      <c r="E914" s="35" t="s">
        <v>2123</v>
      </c>
      <c r="F914" s="35" t="s">
        <v>2122</v>
      </c>
      <c r="G914" s="35" t="s">
        <v>239</v>
      </c>
      <c r="H914" s="35" t="s">
        <v>238</v>
      </c>
      <c r="I914" s="35" t="s">
        <v>8</v>
      </c>
      <c r="J914" s="42">
        <v>38716</v>
      </c>
      <c r="L914" s="42">
        <v>39437</v>
      </c>
      <c r="M914" s="41">
        <v>2022</v>
      </c>
      <c r="N914" s="40" t="s">
        <v>4017</v>
      </c>
      <c r="O914" s="41"/>
      <c r="P914" s="41"/>
      <c r="Q914" s="41"/>
      <c r="R914" s="40" t="s">
        <v>4017</v>
      </c>
      <c r="U914" s="35" t="s">
        <v>4017</v>
      </c>
      <c r="W914" s="35" t="s">
        <v>4017</v>
      </c>
    </row>
    <row r="915" spans="1:24" x14ac:dyDescent="0.2">
      <c r="A915" s="35" t="s">
        <v>2105</v>
      </c>
      <c r="B915" s="36">
        <v>62005</v>
      </c>
      <c r="C915" s="37">
        <v>1</v>
      </c>
      <c r="D915" s="35" t="s">
        <v>2121</v>
      </c>
      <c r="E915" s="35" t="s">
        <v>2120</v>
      </c>
      <c r="F915" s="35" t="s">
        <v>2119</v>
      </c>
      <c r="G915" s="35" t="s">
        <v>233</v>
      </c>
      <c r="H915" s="35" t="s">
        <v>220</v>
      </c>
      <c r="I915" s="35" t="s">
        <v>2115</v>
      </c>
      <c r="J915" s="42">
        <v>38624</v>
      </c>
      <c r="K915" s="42">
        <v>45078</v>
      </c>
      <c r="L915" s="42">
        <v>38930</v>
      </c>
      <c r="M915" s="41">
        <v>2020</v>
      </c>
      <c r="N915" s="40" t="s">
        <v>4017</v>
      </c>
      <c r="O915" s="41"/>
      <c r="P915" s="41"/>
      <c r="Q915" s="41"/>
      <c r="R915" s="40" t="s">
        <v>4017</v>
      </c>
      <c r="U915" s="35" t="s">
        <v>4017</v>
      </c>
      <c r="W915" s="35" t="s">
        <v>4017</v>
      </c>
    </row>
    <row r="916" spans="1:24" x14ac:dyDescent="0.2">
      <c r="A916" s="35" t="s">
        <v>2105</v>
      </c>
      <c r="B916" s="36">
        <v>62004</v>
      </c>
      <c r="C916" s="37">
        <v>1</v>
      </c>
      <c r="D916" s="35" t="s">
        <v>2118</v>
      </c>
      <c r="E916" s="35" t="s">
        <v>2117</v>
      </c>
      <c r="F916" s="35" t="s">
        <v>2116</v>
      </c>
      <c r="G916" s="35" t="s">
        <v>233</v>
      </c>
      <c r="H916" s="35" t="s">
        <v>220</v>
      </c>
      <c r="I916" s="35" t="s">
        <v>2115</v>
      </c>
      <c r="J916" s="42">
        <v>38530</v>
      </c>
      <c r="K916" s="42">
        <v>45078</v>
      </c>
      <c r="L916" s="42">
        <v>38718</v>
      </c>
      <c r="M916" s="41">
        <v>2020</v>
      </c>
      <c r="N916" s="40" t="s">
        <v>4017</v>
      </c>
      <c r="O916" s="41"/>
      <c r="P916" s="41"/>
      <c r="Q916" s="41"/>
      <c r="R916" s="40" t="s">
        <v>4017</v>
      </c>
      <c r="U916" s="35" t="s">
        <v>4017</v>
      </c>
      <c r="W916" s="35" t="s">
        <v>4017</v>
      </c>
    </row>
    <row r="917" spans="1:24" x14ac:dyDescent="0.2">
      <c r="A917" s="35" t="s">
        <v>2105</v>
      </c>
      <c r="B917" s="36">
        <v>61962</v>
      </c>
      <c r="C917" s="37">
        <v>1</v>
      </c>
      <c r="D917" s="35" t="s">
        <v>2114</v>
      </c>
      <c r="E917" s="35" t="s">
        <v>2113</v>
      </c>
      <c r="F917" s="35" t="s">
        <v>2112</v>
      </c>
      <c r="G917" s="35" t="s">
        <v>643</v>
      </c>
      <c r="H917" s="35" t="s">
        <v>214</v>
      </c>
      <c r="I917" s="35" t="s">
        <v>2111</v>
      </c>
      <c r="J917" s="42">
        <v>38833</v>
      </c>
      <c r="L917" s="42">
        <v>39142</v>
      </c>
      <c r="M917" s="41">
        <v>2021</v>
      </c>
      <c r="N917" s="40" t="s">
        <v>4017</v>
      </c>
      <c r="O917" s="41"/>
      <c r="P917" s="41"/>
      <c r="Q917" s="41"/>
      <c r="R917" s="40" t="s">
        <v>4017</v>
      </c>
      <c r="U917" s="35" t="s">
        <v>4017</v>
      </c>
      <c r="W917" s="35" t="s">
        <v>4017</v>
      </c>
    </row>
    <row r="918" spans="1:24" x14ac:dyDescent="0.2">
      <c r="A918" s="35" t="s">
        <v>2105</v>
      </c>
      <c r="B918" s="36">
        <v>62245</v>
      </c>
      <c r="C918" s="37">
        <v>1</v>
      </c>
      <c r="D918" s="35" t="s">
        <v>2110</v>
      </c>
      <c r="E918" s="35" t="s">
        <v>2109</v>
      </c>
      <c r="F918" s="35" t="s">
        <v>866</v>
      </c>
      <c r="G918" s="35" t="s">
        <v>380</v>
      </c>
      <c r="H918" s="35" t="s">
        <v>220</v>
      </c>
      <c r="I918" s="35" t="s">
        <v>13</v>
      </c>
      <c r="J918" s="42">
        <v>38716</v>
      </c>
      <c r="L918" s="42">
        <v>39590</v>
      </c>
      <c r="M918" s="41">
        <v>2022</v>
      </c>
      <c r="N918" s="40" t="s">
        <v>212</v>
      </c>
      <c r="O918" s="41">
        <v>2008</v>
      </c>
      <c r="P918" s="41">
        <v>2022</v>
      </c>
      <c r="Q918" s="41">
        <v>2022</v>
      </c>
      <c r="R918" s="40" t="s">
        <v>4017</v>
      </c>
      <c r="U918" s="35" t="s">
        <v>4017</v>
      </c>
      <c r="W918" s="35" t="s">
        <v>4017</v>
      </c>
    </row>
    <row r="919" spans="1:24" x14ac:dyDescent="0.2">
      <c r="A919" s="35" t="s">
        <v>2105</v>
      </c>
      <c r="B919" s="36">
        <v>62510</v>
      </c>
      <c r="C919" s="37">
        <v>1</v>
      </c>
      <c r="D919" s="35" t="s">
        <v>2108</v>
      </c>
      <c r="E919" s="35" t="s">
        <v>2107</v>
      </c>
      <c r="F919" s="35" t="s">
        <v>2106</v>
      </c>
      <c r="G919" s="35" t="s">
        <v>638</v>
      </c>
      <c r="H919" s="35" t="s">
        <v>214</v>
      </c>
      <c r="I919" s="35" t="s">
        <v>600</v>
      </c>
      <c r="J919" s="42">
        <v>38899</v>
      </c>
      <c r="L919" s="42">
        <v>39538</v>
      </c>
      <c r="M919" s="41">
        <v>2022</v>
      </c>
      <c r="N919" s="40" t="s">
        <v>212</v>
      </c>
      <c r="O919" s="41">
        <v>2007</v>
      </c>
      <c r="P919" s="41">
        <v>2022</v>
      </c>
      <c r="Q919" s="41">
        <v>2022</v>
      </c>
      <c r="R919" s="40" t="s">
        <v>4017</v>
      </c>
      <c r="U919" s="35" t="s">
        <v>4017</v>
      </c>
      <c r="W919" s="35" t="s">
        <v>4017</v>
      </c>
      <c r="X919" s="35" t="s">
        <v>4338</v>
      </c>
    </row>
    <row r="920" spans="1:24" x14ac:dyDescent="0.2">
      <c r="A920" s="35" t="s">
        <v>2105</v>
      </c>
      <c r="B920" s="36">
        <v>61852</v>
      </c>
      <c r="C920" s="37">
        <v>1</v>
      </c>
      <c r="D920" s="35" t="s">
        <v>2104</v>
      </c>
      <c r="E920" s="35" t="s">
        <v>2103</v>
      </c>
      <c r="F920" s="35" t="s">
        <v>586</v>
      </c>
      <c r="G920" s="35" t="s">
        <v>523</v>
      </c>
      <c r="H920" s="35" t="s">
        <v>214</v>
      </c>
      <c r="I920" s="35" t="s">
        <v>585</v>
      </c>
      <c r="J920" s="42">
        <v>38912</v>
      </c>
      <c r="L920" s="42">
        <v>39318</v>
      </c>
      <c r="M920" s="41">
        <v>2022</v>
      </c>
      <c r="N920" s="40" t="s">
        <v>212</v>
      </c>
      <c r="O920" s="41">
        <v>2007</v>
      </c>
      <c r="P920" s="41"/>
      <c r="Q920" s="41">
        <v>2020</v>
      </c>
      <c r="R920" s="40" t="s">
        <v>4017</v>
      </c>
      <c r="U920" s="35" t="s">
        <v>4017</v>
      </c>
      <c r="W920" s="35" t="s">
        <v>4017</v>
      </c>
    </row>
    <row r="921" spans="1:24" x14ac:dyDescent="0.2">
      <c r="A921" s="35" t="s">
        <v>2105</v>
      </c>
      <c r="B921" s="36">
        <v>62408</v>
      </c>
      <c r="C921" s="37">
        <v>0.38</v>
      </c>
      <c r="D921" s="35" t="s">
        <v>2019</v>
      </c>
      <c r="E921" s="35" t="s">
        <v>2018</v>
      </c>
      <c r="F921" s="35" t="s">
        <v>2017</v>
      </c>
      <c r="G921" s="35" t="s">
        <v>1120</v>
      </c>
      <c r="H921" s="35" t="s">
        <v>238</v>
      </c>
      <c r="I921" s="35" t="s">
        <v>2016</v>
      </c>
      <c r="J921" s="42">
        <v>38713</v>
      </c>
      <c r="L921" s="42">
        <v>39113</v>
      </c>
      <c r="M921" s="41">
        <v>2020</v>
      </c>
      <c r="N921" s="40" t="s">
        <v>4017</v>
      </c>
      <c r="O921" s="41"/>
      <c r="P921" s="41"/>
      <c r="Q921" s="41"/>
      <c r="R921" s="40" t="s">
        <v>4017</v>
      </c>
      <c r="U921" s="35" t="s">
        <v>4017</v>
      </c>
      <c r="W921" s="35" t="s">
        <v>4017</v>
      </c>
    </row>
    <row r="922" spans="1:24" x14ac:dyDescent="0.2">
      <c r="A922" s="35" t="s">
        <v>2029</v>
      </c>
      <c r="B922" s="36">
        <v>62828</v>
      </c>
      <c r="C922" s="37">
        <v>1</v>
      </c>
      <c r="D922" s="35" t="s">
        <v>2094</v>
      </c>
      <c r="E922" s="35" t="s">
        <v>2093</v>
      </c>
      <c r="F922" s="35" t="s">
        <v>1972</v>
      </c>
      <c r="G922" s="35" t="s">
        <v>461</v>
      </c>
      <c r="H922" s="35" t="s">
        <v>214</v>
      </c>
      <c r="I922" s="35" t="s">
        <v>460</v>
      </c>
      <c r="J922" s="42">
        <v>38989</v>
      </c>
      <c r="L922" s="42">
        <v>39083</v>
      </c>
      <c r="M922" s="41">
        <v>2021</v>
      </c>
      <c r="N922" s="40" t="s">
        <v>212</v>
      </c>
      <c r="O922" s="41">
        <v>2007</v>
      </c>
      <c r="P922" s="41"/>
      <c r="Q922" s="41">
        <v>2020</v>
      </c>
      <c r="R922" s="40" t="s">
        <v>4017</v>
      </c>
      <c r="U922" s="35" t="s">
        <v>4017</v>
      </c>
      <c r="W922" s="35" t="s">
        <v>4017</v>
      </c>
    </row>
    <row r="923" spans="1:24" x14ac:dyDescent="0.2">
      <c r="A923" s="35" t="s">
        <v>2029</v>
      </c>
      <c r="B923" s="36">
        <v>62508</v>
      </c>
      <c r="C923" s="37">
        <v>1</v>
      </c>
      <c r="D923" s="35" t="s">
        <v>2092</v>
      </c>
      <c r="E923" s="35" t="s">
        <v>2091</v>
      </c>
      <c r="F923" s="35" t="s">
        <v>1903</v>
      </c>
      <c r="G923" s="35" t="s">
        <v>233</v>
      </c>
      <c r="H923" s="35" t="s">
        <v>220</v>
      </c>
      <c r="I923" s="35" t="s">
        <v>1436</v>
      </c>
      <c r="J923" s="42">
        <v>39157</v>
      </c>
      <c r="K923" s="42">
        <v>44620</v>
      </c>
      <c r="L923" s="42">
        <v>39293</v>
      </c>
      <c r="M923" s="41">
        <v>2021</v>
      </c>
      <c r="N923" s="40" t="s">
        <v>212</v>
      </c>
      <c r="O923" s="41">
        <v>2007</v>
      </c>
      <c r="P923" s="41"/>
      <c r="Q923" s="41">
        <v>2020</v>
      </c>
      <c r="R923" s="40" t="s">
        <v>4017</v>
      </c>
      <c r="U923" s="35" t="s">
        <v>4017</v>
      </c>
      <c r="W923" s="35" t="s">
        <v>4017</v>
      </c>
    </row>
    <row r="924" spans="1:24" x14ac:dyDescent="0.2">
      <c r="A924" s="35" t="s">
        <v>2029</v>
      </c>
      <c r="B924" s="36">
        <v>62135</v>
      </c>
      <c r="C924" s="37">
        <v>1</v>
      </c>
      <c r="D924" s="35" t="s">
        <v>2090</v>
      </c>
      <c r="E924" s="35" t="s">
        <v>2089</v>
      </c>
      <c r="F924" s="35" t="s">
        <v>2088</v>
      </c>
      <c r="G924" s="35" t="s">
        <v>643</v>
      </c>
      <c r="H924" s="35" t="s">
        <v>214</v>
      </c>
      <c r="J924" s="42">
        <v>38889</v>
      </c>
      <c r="K924" s="42">
        <v>44742</v>
      </c>
      <c r="L924" s="42">
        <v>39066</v>
      </c>
      <c r="M924" s="41">
        <v>2021</v>
      </c>
      <c r="N924" s="40" t="s">
        <v>212</v>
      </c>
      <c r="O924" s="41">
        <v>2006</v>
      </c>
      <c r="P924" s="41"/>
      <c r="Q924" s="41">
        <v>2020</v>
      </c>
      <c r="R924" s="40" t="s">
        <v>4017</v>
      </c>
      <c r="U924" s="35" t="s">
        <v>4017</v>
      </c>
      <c r="W924" s="35" t="s">
        <v>4017</v>
      </c>
    </row>
    <row r="925" spans="1:24" x14ac:dyDescent="0.2">
      <c r="A925" s="35" t="s">
        <v>2029</v>
      </c>
      <c r="B925" s="36">
        <v>62448</v>
      </c>
      <c r="C925" s="37">
        <v>1</v>
      </c>
      <c r="D925" s="35" t="s">
        <v>2087</v>
      </c>
      <c r="E925" s="35" t="s">
        <v>2086</v>
      </c>
      <c r="F925" s="35" t="s">
        <v>2085</v>
      </c>
      <c r="G925" s="35" t="s">
        <v>233</v>
      </c>
      <c r="H925" s="35" t="s">
        <v>220</v>
      </c>
      <c r="I925" s="35" t="s">
        <v>438</v>
      </c>
      <c r="J925" s="42">
        <v>38968</v>
      </c>
      <c r="K925" s="42">
        <v>44999</v>
      </c>
      <c r="L925" s="42">
        <v>39164</v>
      </c>
      <c r="M925" s="41">
        <v>2021</v>
      </c>
      <c r="N925" s="40" t="s">
        <v>212</v>
      </c>
      <c r="O925" s="41">
        <v>2007</v>
      </c>
      <c r="P925" s="41"/>
      <c r="Q925" s="41">
        <v>2021</v>
      </c>
      <c r="R925" s="40" t="s">
        <v>4017</v>
      </c>
      <c r="U925" s="35" t="s">
        <v>4017</v>
      </c>
      <c r="W925" s="35" t="s">
        <v>4017</v>
      </c>
    </row>
    <row r="926" spans="1:24" x14ac:dyDescent="0.2">
      <c r="A926" s="35" t="s">
        <v>2029</v>
      </c>
      <c r="B926" s="36">
        <v>62387</v>
      </c>
      <c r="C926" s="37">
        <v>1</v>
      </c>
      <c r="D926" s="35" t="s">
        <v>2084</v>
      </c>
      <c r="E926" s="35" t="s">
        <v>2083</v>
      </c>
      <c r="F926" s="35" t="s">
        <v>1719</v>
      </c>
      <c r="G926" s="35" t="s">
        <v>638</v>
      </c>
      <c r="H926" s="35" t="s">
        <v>214</v>
      </c>
      <c r="I926" s="35" t="s">
        <v>1306</v>
      </c>
      <c r="J926" s="42">
        <v>39080</v>
      </c>
      <c r="L926" s="42">
        <v>39433</v>
      </c>
      <c r="M926" s="41">
        <v>2022</v>
      </c>
      <c r="N926" s="40" t="s">
        <v>212</v>
      </c>
      <c r="O926" s="41">
        <v>2007</v>
      </c>
      <c r="P926" s="41"/>
      <c r="Q926" s="41">
        <v>2020</v>
      </c>
      <c r="R926" s="40" t="s">
        <v>4017</v>
      </c>
      <c r="U926" s="35" t="s">
        <v>4017</v>
      </c>
      <c r="W926" s="35" t="s">
        <v>4017</v>
      </c>
    </row>
    <row r="927" spans="1:24" x14ac:dyDescent="0.2">
      <c r="A927" s="35" t="s">
        <v>2029</v>
      </c>
      <c r="B927" s="36">
        <v>62330</v>
      </c>
      <c r="C927" s="37">
        <v>1</v>
      </c>
      <c r="D927" s="35" t="s">
        <v>2082</v>
      </c>
      <c r="E927" s="35" t="s">
        <v>2081</v>
      </c>
      <c r="F927" s="35" t="s">
        <v>2080</v>
      </c>
      <c r="G927" s="35" t="s">
        <v>1120</v>
      </c>
      <c r="H927" s="35" t="s">
        <v>238</v>
      </c>
      <c r="I927" s="35" t="s">
        <v>2079</v>
      </c>
      <c r="J927" s="42">
        <v>39170</v>
      </c>
      <c r="L927" s="42">
        <v>39675</v>
      </c>
      <c r="M927" s="41">
        <v>2022</v>
      </c>
      <c r="N927" s="40" t="s">
        <v>212</v>
      </c>
      <c r="O927" s="41">
        <v>2008</v>
      </c>
      <c r="P927" s="41"/>
      <c r="Q927" s="41">
        <v>2018</v>
      </c>
      <c r="R927" s="40" t="s">
        <v>4017</v>
      </c>
      <c r="U927" s="35" t="s">
        <v>4017</v>
      </c>
      <c r="W927" s="35" t="s">
        <v>4017</v>
      </c>
    </row>
    <row r="928" spans="1:24" x14ac:dyDescent="0.2">
      <c r="A928" s="35" t="s">
        <v>2029</v>
      </c>
      <c r="B928" s="36">
        <v>62071</v>
      </c>
      <c r="C928" s="37">
        <v>1</v>
      </c>
      <c r="D928" s="35" t="s">
        <v>2078</v>
      </c>
      <c r="E928" s="35" t="s">
        <v>2077</v>
      </c>
      <c r="F928" s="35" t="s">
        <v>367</v>
      </c>
      <c r="G928" s="35" t="s">
        <v>281</v>
      </c>
      <c r="H928" s="35" t="s">
        <v>227</v>
      </c>
      <c r="I928" s="35" t="s">
        <v>366</v>
      </c>
      <c r="J928" s="42">
        <v>38947</v>
      </c>
      <c r="K928" s="42">
        <v>45016</v>
      </c>
      <c r="L928" s="42">
        <v>39406</v>
      </c>
      <c r="M928" s="41">
        <v>2022</v>
      </c>
      <c r="N928" s="40" t="s">
        <v>212</v>
      </c>
      <c r="O928" s="41">
        <v>2007</v>
      </c>
      <c r="P928" s="41"/>
      <c r="Q928" s="41">
        <v>2018</v>
      </c>
      <c r="R928" s="40" t="s">
        <v>4017</v>
      </c>
      <c r="U928" s="35" t="s">
        <v>4017</v>
      </c>
      <c r="W928" s="35" t="s">
        <v>4017</v>
      </c>
    </row>
    <row r="929" spans="1:24" x14ac:dyDescent="0.2">
      <c r="A929" s="35" t="s">
        <v>2029</v>
      </c>
      <c r="B929" s="36">
        <v>60765</v>
      </c>
      <c r="C929" s="37">
        <v>0.56759999999999999</v>
      </c>
      <c r="D929" s="35" t="s">
        <v>2100</v>
      </c>
      <c r="E929" s="35" t="s">
        <v>2099</v>
      </c>
      <c r="F929" s="35" t="s">
        <v>37</v>
      </c>
      <c r="G929" s="35" t="s">
        <v>396</v>
      </c>
      <c r="H929" s="35" t="s">
        <v>220</v>
      </c>
      <c r="I929" s="35" t="s">
        <v>38</v>
      </c>
      <c r="J929" s="42">
        <v>37419</v>
      </c>
      <c r="L929" s="42">
        <v>39442</v>
      </c>
      <c r="M929" s="41">
        <v>2022</v>
      </c>
      <c r="N929" s="40" t="s">
        <v>4017</v>
      </c>
      <c r="O929" s="41"/>
      <c r="P929" s="41"/>
      <c r="Q929" s="41"/>
      <c r="R929" s="40" t="s">
        <v>4017</v>
      </c>
      <c r="U929" s="35" t="s">
        <v>4017</v>
      </c>
      <c r="W929" s="35" t="s">
        <v>4017</v>
      </c>
    </row>
    <row r="930" spans="1:24" x14ac:dyDescent="0.2">
      <c r="A930" s="35" t="s">
        <v>2029</v>
      </c>
      <c r="B930" s="36">
        <v>62295</v>
      </c>
      <c r="C930" s="37">
        <v>0.8</v>
      </c>
      <c r="D930" s="35" t="s">
        <v>2026</v>
      </c>
      <c r="E930" s="35" t="s">
        <v>2025</v>
      </c>
      <c r="F930" s="35" t="s">
        <v>568</v>
      </c>
      <c r="G930" s="35" t="s">
        <v>395</v>
      </c>
      <c r="H930" s="35" t="s">
        <v>220</v>
      </c>
      <c r="I930" s="35" t="s">
        <v>63</v>
      </c>
      <c r="J930" s="42">
        <v>39191</v>
      </c>
      <c r="K930" s="42">
        <v>45077</v>
      </c>
      <c r="L930" s="42">
        <v>39191</v>
      </c>
      <c r="M930" s="41">
        <v>2022</v>
      </c>
      <c r="N930" s="40" t="s">
        <v>4017</v>
      </c>
      <c r="O930" s="41"/>
      <c r="P930" s="41"/>
      <c r="Q930" s="41"/>
      <c r="R930" s="40" t="s">
        <v>4017</v>
      </c>
      <c r="U930" s="35" t="s">
        <v>4017</v>
      </c>
      <c r="W930" s="35" t="s">
        <v>4017</v>
      </c>
    </row>
    <row r="931" spans="1:24" x14ac:dyDescent="0.2">
      <c r="A931" s="35" t="s">
        <v>2029</v>
      </c>
      <c r="B931" s="36">
        <v>62374</v>
      </c>
      <c r="C931" s="37">
        <v>1</v>
      </c>
      <c r="D931" s="35" t="s">
        <v>2076</v>
      </c>
      <c r="E931" s="35" t="s">
        <v>2075</v>
      </c>
      <c r="F931" s="35" t="s">
        <v>2072</v>
      </c>
      <c r="G931" s="35" t="s">
        <v>461</v>
      </c>
      <c r="H931" s="35" t="s">
        <v>214</v>
      </c>
      <c r="I931" s="35" t="s">
        <v>2071</v>
      </c>
      <c r="J931" s="42">
        <v>39079</v>
      </c>
      <c r="L931" s="42">
        <v>39444</v>
      </c>
      <c r="M931" s="41">
        <v>2022</v>
      </c>
      <c r="N931" s="40" t="s">
        <v>212</v>
      </c>
      <c r="O931" s="41">
        <v>2007</v>
      </c>
      <c r="P931" s="41"/>
      <c r="Q931" s="41">
        <v>2018</v>
      </c>
      <c r="R931" s="40" t="s">
        <v>4017</v>
      </c>
      <c r="U931" s="35" t="s">
        <v>4017</v>
      </c>
      <c r="W931" s="35" t="s">
        <v>4017</v>
      </c>
    </row>
    <row r="932" spans="1:24" x14ac:dyDescent="0.2">
      <c r="A932" s="35" t="s">
        <v>2029</v>
      </c>
      <c r="B932" s="36">
        <v>63044</v>
      </c>
      <c r="C932" s="37">
        <v>1</v>
      </c>
      <c r="D932" s="35" t="s">
        <v>2074</v>
      </c>
      <c r="E932" s="35" t="s">
        <v>2073</v>
      </c>
      <c r="F932" s="35" t="s">
        <v>2072</v>
      </c>
      <c r="G932" s="35" t="s">
        <v>461</v>
      </c>
      <c r="H932" s="35" t="s">
        <v>214</v>
      </c>
      <c r="I932" s="35" t="s">
        <v>2071</v>
      </c>
      <c r="J932" s="42">
        <v>39080</v>
      </c>
      <c r="L932" s="42">
        <v>39387</v>
      </c>
      <c r="M932" s="41">
        <v>2022</v>
      </c>
      <c r="N932" s="40" t="s">
        <v>212</v>
      </c>
      <c r="O932" s="41">
        <v>2007</v>
      </c>
      <c r="P932" s="41"/>
      <c r="Q932" s="41">
        <v>2018</v>
      </c>
      <c r="R932" s="40" t="s">
        <v>4017</v>
      </c>
      <c r="U932" s="35" t="s">
        <v>4017</v>
      </c>
      <c r="W932" s="35" t="s">
        <v>4017</v>
      </c>
    </row>
    <row r="933" spans="1:24" x14ac:dyDescent="0.2">
      <c r="A933" s="35" t="s">
        <v>2029</v>
      </c>
      <c r="B933" s="36">
        <v>62415</v>
      </c>
      <c r="C933" s="37">
        <v>1</v>
      </c>
      <c r="D933" s="35" t="s">
        <v>2070</v>
      </c>
      <c r="E933" s="35" t="s">
        <v>2069</v>
      </c>
      <c r="F933" s="35" t="s">
        <v>1063</v>
      </c>
      <c r="G933" s="35" t="s">
        <v>396</v>
      </c>
      <c r="H933" s="35" t="s">
        <v>220</v>
      </c>
      <c r="I933" s="35" t="s">
        <v>13</v>
      </c>
      <c r="J933" s="42">
        <v>38897</v>
      </c>
      <c r="L933" s="42">
        <v>38869</v>
      </c>
      <c r="M933" s="41">
        <v>2020</v>
      </c>
      <c r="N933" s="40" t="s">
        <v>212</v>
      </c>
      <c r="O933" s="41">
        <v>2006</v>
      </c>
      <c r="P933" s="41"/>
      <c r="Q933" s="41">
        <v>2018</v>
      </c>
      <c r="R933" s="40" t="s">
        <v>4017</v>
      </c>
      <c r="U933" s="35" t="s">
        <v>4017</v>
      </c>
      <c r="W933" s="35" t="s">
        <v>4017</v>
      </c>
    </row>
    <row r="934" spans="1:24" x14ac:dyDescent="0.2">
      <c r="A934" s="35" t="s">
        <v>2029</v>
      </c>
      <c r="B934" s="36">
        <v>62558</v>
      </c>
      <c r="C934" s="37">
        <v>1</v>
      </c>
      <c r="D934" s="35" t="s">
        <v>2068</v>
      </c>
      <c r="E934" s="35" t="s">
        <v>2067</v>
      </c>
      <c r="F934" s="35" t="s">
        <v>51</v>
      </c>
      <c r="G934" s="35" t="s">
        <v>396</v>
      </c>
      <c r="H934" s="35" t="s">
        <v>220</v>
      </c>
      <c r="I934" s="35" t="s">
        <v>52</v>
      </c>
      <c r="J934" s="42">
        <v>38966</v>
      </c>
      <c r="K934" s="42">
        <v>44694</v>
      </c>
      <c r="L934" s="42">
        <v>39610</v>
      </c>
      <c r="M934" s="41">
        <v>2022</v>
      </c>
      <c r="N934" s="40" t="s">
        <v>212</v>
      </c>
      <c r="O934" s="41">
        <v>2008</v>
      </c>
      <c r="P934" s="41"/>
      <c r="Q934" s="41">
        <v>2018</v>
      </c>
      <c r="R934" s="40" t="s">
        <v>4017</v>
      </c>
      <c r="U934" s="35" t="s">
        <v>4017</v>
      </c>
      <c r="W934" s="35" t="s">
        <v>4017</v>
      </c>
    </row>
    <row r="935" spans="1:24" x14ac:dyDescent="0.2">
      <c r="A935" s="35" t="s">
        <v>2029</v>
      </c>
      <c r="B935" s="36">
        <v>63372</v>
      </c>
      <c r="C935" s="37">
        <v>0.1</v>
      </c>
      <c r="D935" s="35" t="s">
        <v>2024</v>
      </c>
      <c r="E935" s="35" t="s">
        <v>2023</v>
      </c>
      <c r="F935" s="35" t="s">
        <v>1719</v>
      </c>
      <c r="G935" s="35" t="s">
        <v>638</v>
      </c>
      <c r="H935" s="35" t="s">
        <v>214</v>
      </c>
      <c r="I935" s="35" t="s">
        <v>1306</v>
      </c>
      <c r="J935" s="42">
        <v>39582</v>
      </c>
      <c r="L935" s="42">
        <v>39813</v>
      </c>
      <c r="M935" s="41">
        <v>2023</v>
      </c>
      <c r="N935" s="40" t="s">
        <v>212</v>
      </c>
      <c r="O935" s="41">
        <v>2008</v>
      </c>
      <c r="P935" s="41"/>
      <c r="Q935" s="41">
        <v>2021</v>
      </c>
      <c r="R935" s="40" t="s">
        <v>4017</v>
      </c>
      <c r="U935" s="35" t="s">
        <v>4017</v>
      </c>
      <c r="W935" s="35" t="s">
        <v>4017</v>
      </c>
    </row>
    <row r="936" spans="1:24" x14ac:dyDescent="0.2">
      <c r="A936" s="35" t="s">
        <v>2029</v>
      </c>
      <c r="B936" s="36">
        <v>63011</v>
      </c>
      <c r="C936" s="37">
        <v>1</v>
      </c>
      <c r="D936" s="35" t="s">
        <v>2066</v>
      </c>
      <c r="E936" s="35" t="s">
        <v>2065</v>
      </c>
      <c r="F936" s="35" t="s">
        <v>2064</v>
      </c>
      <c r="H936" s="35" t="s">
        <v>214</v>
      </c>
      <c r="I936" s="35" t="s">
        <v>161</v>
      </c>
      <c r="J936" s="42">
        <v>39031</v>
      </c>
      <c r="K936" s="42">
        <v>44620</v>
      </c>
      <c r="L936" s="42">
        <v>39038</v>
      </c>
      <c r="M936" s="41">
        <v>2021</v>
      </c>
      <c r="N936" s="40" t="s">
        <v>4017</v>
      </c>
      <c r="O936" s="41"/>
      <c r="P936" s="41"/>
      <c r="Q936" s="41"/>
      <c r="R936" s="40" t="s">
        <v>4017</v>
      </c>
      <c r="U936" s="35" t="s">
        <v>4017</v>
      </c>
      <c r="W936" s="35" t="s">
        <v>4017</v>
      </c>
    </row>
    <row r="937" spans="1:24" x14ac:dyDescent="0.2">
      <c r="A937" s="35" t="s">
        <v>2029</v>
      </c>
      <c r="B937" s="36">
        <v>62316</v>
      </c>
      <c r="C937" s="37">
        <v>1</v>
      </c>
      <c r="D937" s="35" t="s">
        <v>2063</v>
      </c>
      <c r="E937" s="35" t="s">
        <v>2062</v>
      </c>
      <c r="F937" s="35" t="s">
        <v>2061</v>
      </c>
      <c r="G937" s="35" t="s">
        <v>281</v>
      </c>
      <c r="H937" s="35" t="s">
        <v>227</v>
      </c>
      <c r="I937" s="35" t="s">
        <v>1491</v>
      </c>
      <c r="J937" s="42">
        <v>38975</v>
      </c>
      <c r="L937" s="42">
        <v>39437</v>
      </c>
      <c r="M937" s="41">
        <v>2022</v>
      </c>
      <c r="N937" s="40" t="s">
        <v>212</v>
      </c>
      <c r="O937" s="41">
        <v>2007</v>
      </c>
      <c r="P937" s="41"/>
      <c r="Q937" s="41">
        <v>2018</v>
      </c>
      <c r="R937" s="40" t="s">
        <v>4017</v>
      </c>
      <c r="U937" s="35" t="s">
        <v>4017</v>
      </c>
      <c r="W937" s="35" t="s">
        <v>4017</v>
      </c>
    </row>
    <row r="938" spans="1:24" x14ac:dyDescent="0.2">
      <c r="A938" s="35" t="s">
        <v>2029</v>
      </c>
      <c r="B938" s="36">
        <v>62452</v>
      </c>
      <c r="C938" s="37">
        <v>1</v>
      </c>
      <c r="D938" s="35" t="s">
        <v>2060</v>
      </c>
      <c r="E938" s="35" t="s">
        <v>2059</v>
      </c>
      <c r="F938" s="35" t="s">
        <v>2058</v>
      </c>
      <c r="H938" s="35" t="s">
        <v>214</v>
      </c>
      <c r="I938" s="35" t="s">
        <v>465</v>
      </c>
      <c r="J938" s="42">
        <v>38777</v>
      </c>
      <c r="K938" s="42">
        <v>44651</v>
      </c>
      <c r="L938" s="42">
        <v>39082</v>
      </c>
      <c r="M938" s="41">
        <v>2021</v>
      </c>
      <c r="N938" s="40" t="s">
        <v>212</v>
      </c>
      <c r="O938" s="41">
        <v>2006</v>
      </c>
      <c r="P938" s="41"/>
      <c r="Q938" s="41">
        <v>2018</v>
      </c>
      <c r="R938" s="40" t="s">
        <v>4017</v>
      </c>
      <c r="U938" s="35" t="s">
        <v>4017</v>
      </c>
      <c r="W938" s="35" t="s">
        <v>4017</v>
      </c>
    </row>
    <row r="939" spans="1:24" x14ac:dyDescent="0.2">
      <c r="A939" s="35" t="s">
        <v>2029</v>
      </c>
      <c r="B939" s="36">
        <v>61686</v>
      </c>
      <c r="C939" s="37">
        <v>0.81</v>
      </c>
      <c r="D939" s="35" t="s">
        <v>2098</v>
      </c>
      <c r="E939" s="35" t="s">
        <v>2097</v>
      </c>
      <c r="F939" s="35" t="s">
        <v>2096</v>
      </c>
      <c r="G939" s="35" t="s">
        <v>233</v>
      </c>
      <c r="H939" s="35" t="s">
        <v>220</v>
      </c>
      <c r="I939" s="35" t="s">
        <v>2095</v>
      </c>
      <c r="J939" s="42">
        <v>38908</v>
      </c>
      <c r="K939" s="42">
        <v>44682</v>
      </c>
      <c r="L939" s="42">
        <v>38884</v>
      </c>
      <c r="M939" s="41">
        <v>2021</v>
      </c>
      <c r="N939" s="40" t="s">
        <v>212</v>
      </c>
      <c r="O939" s="41">
        <v>2006</v>
      </c>
      <c r="P939" s="41"/>
      <c r="Q939" s="41">
        <v>2020</v>
      </c>
      <c r="R939" s="40" t="s">
        <v>4017</v>
      </c>
      <c r="U939" s="35" t="s">
        <v>4017</v>
      </c>
      <c r="W939" s="35" t="s">
        <v>4017</v>
      </c>
    </row>
    <row r="940" spans="1:24" x14ac:dyDescent="0.2">
      <c r="A940" s="35" t="s">
        <v>2029</v>
      </c>
      <c r="B940" s="36">
        <v>61797</v>
      </c>
      <c r="C940" s="37">
        <v>1</v>
      </c>
      <c r="D940" s="35" t="s">
        <v>2057</v>
      </c>
      <c r="E940" s="35" t="s">
        <v>2056</v>
      </c>
      <c r="F940" s="35" t="s">
        <v>2055</v>
      </c>
      <c r="G940" s="35" t="s">
        <v>523</v>
      </c>
      <c r="H940" s="35" t="s">
        <v>214</v>
      </c>
      <c r="I940" s="35" t="s">
        <v>713</v>
      </c>
      <c r="J940" s="42">
        <v>38898</v>
      </c>
      <c r="K940" s="42">
        <v>44926</v>
      </c>
      <c r="L940" s="42">
        <v>39275</v>
      </c>
      <c r="M940" s="41">
        <v>2021</v>
      </c>
      <c r="N940" s="40" t="s">
        <v>212</v>
      </c>
      <c r="O940" s="41">
        <v>2007</v>
      </c>
      <c r="P940" s="41"/>
      <c r="Q940" s="41">
        <v>2020</v>
      </c>
      <c r="R940" s="40" t="s">
        <v>4017</v>
      </c>
      <c r="U940" s="35" t="s">
        <v>4017</v>
      </c>
      <c r="W940" s="35" t="s">
        <v>212</v>
      </c>
      <c r="X940" s="35" t="s">
        <v>4337</v>
      </c>
    </row>
    <row r="941" spans="1:24" x14ac:dyDescent="0.2">
      <c r="A941" s="35" t="s">
        <v>2029</v>
      </c>
      <c r="B941" s="36">
        <v>62108</v>
      </c>
      <c r="C941" s="37">
        <v>1</v>
      </c>
      <c r="D941" s="35" t="s">
        <v>2054</v>
      </c>
      <c r="E941" s="35" t="s">
        <v>2053</v>
      </c>
      <c r="F941" s="35" t="s">
        <v>1163</v>
      </c>
      <c r="G941" s="35" t="s">
        <v>1120</v>
      </c>
      <c r="H941" s="35" t="s">
        <v>238</v>
      </c>
      <c r="I941" s="35" t="s">
        <v>1162</v>
      </c>
      <c r="J941" s="42">
        <v>38991</v>
      </c>
      <c r="L941" s="42">
        <v>39051</v>
      </c>
      <c r="M941" s="41">
        <v>2021</v>
      </c>
      <c r="N941" s="40" t="s">
        <v>212</v>
      </c>
      <c r="O941" s="41">
        <v>2006</v>
      </c>
      <c r="P941" s="41"/>
      <c r="Q941" s="41">
        <v>2018</v>
      </c>
      <c r="R941" s="40" t="s">
        <v>4017</v>
      </c>
      <c r="U941" s="35" t="s">
        <v>4017</v>
      </c>
      <c r="W941" s="35" t="s">
        <v>4017</v>
      </c>
    </row>
    <row r="942" spans="1:24" x14ac:dyDescent="0.2">
      <c r="A942" s="35" t="s">
        <v>2029</v>
      </c>
      <c r="B942" s="36">
        <v>62675</v>
      </c>
      <c r="C942" s="37">
        <v>1</v>
      </c>
      <c r="D942" s="35" t="s">
        <v>2052</v>
      </c>
      <c r="E942" s="35" t="s">
        <v>2051</v>
      </c>
      <c r="F942" s="35" t="s">
        <v>2050</v>
      </c>
      <c r="G942" s="35" t="s">
        <v>461</v>
      </c>
      <c r="H942" s="35" t="s">
        <v>214</v>
      </c>
      <c r="I942" s="35" t="s">
        <v>52</v>
      </c>
      <c r="J942" s="42">
        <v>39079</v>
      </c>
      <c r="L942" s="42">
        <v>39448</v>
      </c>
      <c r="M942" s="41">
        <v>2022</v>
      </c>
      <c r="N942" s="40" t="s">
        <v>212</v>
      </c>
      <c r="O942" s="41">
        <v>2007</v>
      </c>
      <c r="P942" s="41"/>
      <c r="Q942" s="41">
        <v>2018</v>
      </c>
      <c r="R942" s="40" t="s">
        <v>4017</v>
      </c>
      <c r="U942" s="35" t="s">
        <v>4017</v>
      </c>
      <c r="W942" s="35" t="s">
        <v>4017</v>
      </c>
    </row>
    <row r="943" spans="1:24" x14ac:dyDescent="0.2">
      <c r="A943" s="35" t="s">
        <v>2029</v>
      </c>
      <c r="B943" s="36">
        <v>62567</v>
      </c>
      <c r="C943" s="37">
        <v>0.55000000000000004</v>
      </c>
      <c r="D943" s="35" t="s">
        <v>2102</v>
      </c>
      <c r="E943" s="35" t="s">
        <v>2101</v>
      </c>
      <c r="F943" s="35" t="s">
        <v>1884</v>
      </c>
      <c r="G943" s="35" t="s">
        <v>239</v>
      </c>
      <c r="H943" s="35" t="s">
        <v>238</v>
      </c>
      <c r="I943" s="35" t="s">
        <v>121</v>
      </c>
      <c r="J943" s="42">
        <v>39080</v>
      </c>
      <c r="L943" s="42">
        <v>39114</v>
      </c>
      <c r="M943" s="41">
        <v>2021</v>
      </c>
      <c r="N943" s="40" t="s">
        <v>212</v>
      </c>
      <c r="O943" s="41">
        <v>2007</v>
      </c>
      <c r="P943" s="41"/>
      <c r="Q943" s="41">
        <v>2018</v>
      </c>
      <c r="R943" s="40" t="s">
        <v>4017</v>
      </c>
      <c r="U943" s="35" t="s">
        <v>4017</v>
      </c>
      <c r="W943" s="35" t="s">
        <v>4017</v>
      </c>
    </row>
    <row r="944" spans="1:24" x14ac:dyDescent="0.2">
      <c r="A944" s="35" t="s">
        <v>2029</v>
      </c>
      <c r="B944" s="36">
        <v>62812</v>
      </c>
      <c r="C944" s="37">
        <v>1</v>
      </c>
      <c r="D944" s="35" t="s">
        <v>2049</v>
      </c>
      <c r="E944" s="35" t="s">
        <v>2048</v>
      </c>
      <c r="F944" s="35" t="s">
        <v>1736</v>
      </c>
      <c r="G944" s="35" t="s">
        <v>523</v>
      </c>
      <c r="H944" s="35" t="s">
        <v>214</v>
      </c>
      <c r="I944" s="35" t="s">
        <v>553</v>
      </c>
      <c r="J944" s="42">
        <v>38988</v>
      </c>
      <c r="L944" s="42">
        <v>39420</v>
      </c>
      <c r="M944" s="41">
        <v>2022</v>
      </c>
      <c r="N944" s="40" t="s">
        <v>212</v>
      </c>
      <c r="O944" s="41">
        <v>2007</v>
      </c>
      <c r="P944" s="41"/>
      <c r="Q944" s="41">
        <v>2020</v>
      </c>
      <c r="R944" s="40" t="s">
        <v>4017</v>
      </c>
      <c r="U944" s="35" t="s">
        <v>4017</v>
      </c>
      <c r="W944" s="35" t="s">
        <v>4017</v>
      </c>
    </row>
    <row r="945" spans="1:24" x14ac:dyDescent="0.2">
      <c r="A945" s="35" t="s">
        <v>2029</v>
      </c>
      <c r="B945" s="36">
        <v>62654</v>
      </c>
      <c r="C945" s="37">
        <v>1</v>
      </c>
      <c r="D945" s="35" t="s">
        <v>2047</v>
      </c>
      <c r="E945" s="35" t="s">
        <v>2046</v>
      </c>
      <c r="F945" s="35" t="s">
        <v>2045</v>
      </c>
      <c r="G945" s="35" t="s">
        <v>233</v>
      </c>
      <c r="H945" s="35" t="s">
        <v>220</v>
      </c>
      <c r="I945" s="35" t="s">
        <v>63</v>
      </c>
      <c r="J945" s="42">
        <v>38982</v>
      </c>
      <c r="K945" s="42">
        <v>44926</v>
      </c>
      <c r="L945" s="42">
        <v>39386</v>
      </c>
      <c r="M945" s="41">
        <v>2021</v>
      </c>
      <c r="N945" s="40" t="s">
        <v>4017</v>
      </c>
      <c r="O945" s="41"/>
      <c r="P945" s="41"/>
      <c r="Q945" s="41"/>
      <c r="R945" s="40" t="s">
        <v>4017</v>
      </c>
      <c r="U945" s="35" t="s">
        <v>4017</v>
      </c>
      <c r="W945" s="35" t="s">
        <v>4017</v>
      </c>
    </row>
    <row r="946" spans="1:24" x14ac:dyDescent="0.2">
      <c r="A946" s="35" t="s">
        <v>2029</v>
      </c>
      <c r="B946" s="36">
        <v>62934</v>
      </c>
      <c r="C946" s="37">
        <v>1</v>
      </c>
      <c r="D946" s="35" t="s">
        <v>2044</v>
      </c>
      <c r="E946" s="35" t="s">
        <v>2043</v>
      </c>
      <c r="F946" s="35" t="s">
        <v>2042</v>
      </c>
      <c r="G946" s="35" t="s">
        <v>215</v>
      </c>
      <c r="H946" s="35" t="s">
        <v>214</v>
      </c>
      <c r="I946" s="35" t="s">
        <v>2038</v>
      </c>
      <c r="J946" s="42">
        <v>39080</v>
      </c>
      <c r="K946" s="42">
        <v>44865</v>
      </c>
      <c r="L946" s="42">
        <v>39319</v>
      </c>
      <c r="M946" s="41">
        <v>2021</v>
      </c>
      <c r="N946" s="40" t="s">
        <v>212</v>
      </c>
      <c r="O946" s="41">
        <v>2007</v>
      </c>
      <c r="P946" s="41"/>
      <c r="Q946" s="41">
        <v>2018</v>
      </c>
      <c r="R946" s="40" t="s">
        <v>4017</v>
      </c>
      <c r="U946" s="35" t="s">
        <v>4017</v>
      </c>
      <c r="W946" s="35" t="s">
        <v>4017</v>
      </c>
    </row>
    <row r="947" spans="1:24" x14ac:dyDescent="0.2">
      <c r="A947" s="35" t="s">
        <v>2029</v>
      </c>
      <c r="B947" s="36">
        <v>63039</v>
      </c>
      <c r="C947" s="37">
        <v>1</v>
      </c>
      <c r="D947" s="35" t="s">
        <v>2041</v>
      </c>
      <c r="E947" s="35" t="s">
        <v>2040</v>
      </c>
      <c r="F947" s="35" t="s">
        <v>2039</v>
      </c>
      <c r="G947" s="35" t="s">
        <v>215</v>
      </c>
      <c r="H947" s="35" t="s">
        <v>214</v>
      </c>
      <c r="I947" s="35" t="s">
        <v>2038</v>
      </c>
      <c r="J947" s="42">
        <v>39220</v>
      </c>
      <c r="K947" s="42">
        <v>44926</v>
      </c>
      <c r="L947" s="42">
        <v>39483</v>
      </c>
      <c r="M947" s="41">
        <v>2022</v>
      </c>
      <c r="N947" s="40" t="s">
        <v>212</v>
      </c>
      <c r="O947" s="41">
        <v>2008</v>
      </c>
      <c r="P947" s="41"/>
      <c r="Q947" s="41">
        <v>2018</v>
      </c>
      <c r="R947" s="40" t="s">
        <v>4017</v>
      </c>
      <c r="U947" s="35" t="s">
        <v>4017</v>
      </c>
      <c r="W947" s="35" t="s">
        <v>4017</v>
      </c>
    </row>
    <row r="948" spans="1:24" x14ac:dyDescent="0.2">
      <c r="A948" s="35" t="s">
        <v>2029</v>
      </c>
      <c r="B948" s="36">
        <v>62256</v>
      </c>
      <c r="C948" s="37">
        <v>1</v>
      </c>
      <c r="D948" s="35" t="s">
        <v>2037</v>
      </c>
      <c r="E948" s="35" t="s">
        <v>2036</v>
      </c>
      <c r="F948" s="35" t="s">
        <v>2035</v>
      </c>
      <c r="G948" s="35" t="s">
        <v>792</v>
      </c>
      <c r="H948" s="35" t="s">
        <v>227</v>
      </c>
      <c r="I948" s="35" t="s">
        <v>161</v>
      </c>
      <c r="J948" s="42">
        <v>38960</v>
      </c>
      <c r="K948" s="42">
        <v>44926</v>
      </c>
      <c r="L948" s="42">
        <v>39451</v>
      </c>
      <c r="M948" s="41">
        <v>2022</v>
      </c>
      <c r="N948" s="40" t="s">
        <v>212</v>
      </c>
      <c r="O948" s="41">
        <v>2008</v>
      </c>
      <c r="P948" s="41"/>
      <c r="Q948" s="41">
        <v>2018</v>
      </c>
      <c r="R948" s="40" t="s">
        <v>4017</v>
      </c>
      <c r="U948" s="35" t="s">
        <v>4017</v>
      </c>
      <c r="W948" s="35" t="s">
        <v>4017</v>
      </c>
    </row>
    <row r="949" spans="1:24" x14ac:dyDescent="0.2">
      <c r="A949" s="35" t="s">
        <v>2029</v>
      </c>
      <c r="B949" s="36">
        <v>62265</v>
      </c>
      <c r="C949" s="37">
        <v>1</v>
      </c>
      <c r="D949" s="35" t="s">
        <v>2034</v>
      </c>
      <c r="E949" s="35" t="s">
        <v>2033</v>
      </c>
      <c r="F949" s="35" t="s">
        <v>531</v>
      </c>
      <c r="G949" s="35" t="s">
        <v>455</v>
      </c>
      <c r="H949" s="35" t="s">
        <v>214</v>
      </c>
      <c r="I949" s="35" t="s">
        <v>302</v>
      </c>
      <c r="J949" s="42">
        <v>39070</v>
      </c>
      <c r="K949" s="42">
        <v>44894</v>
      </c>
      <c r="L949" s="42">
        <v>39083</v>
      </c>
      <c r="M949" s="41">
        <v>2021</v>
      </c>
      <c r="N949" s="40" t="s">
        <v>212</v>
      </c>
      <c r="O949" s="41">
        <v>2007</v>
      </c>
      <c r="P949" s="41"/>
      <c r="Q949" s="41">
        <v>2018</v>
      </c>
      <c r="R949" s="40" t="s">
        <v>4017</v>
      </c>
      <c r="U949" s="35" t="s">
        <v>4017</v>
      </c>
      <c r="W949" s="35" t="s">
        <v>212</v>
      </c>
      <c r="X949" s="35" t="s">
        <v>4336</v>
      </c>
    </row>
    <row r="950" spans="1:24" x14ac:dyDescent="0.2">
      <c r="A950" s="35" t="s">
        <v>2029</v>
      </c>
      <c r="B950" s="36">
        <v>62791</v>
      </c>
      <c r="C950" s="37">
        <v>1</v>
      </c>
      <c r="D950" s="35" t="s">
        <v>2032</v>
      </c>
      <c r="E950" s="35" t="s">
        <v>2031</v>
      </c>
      <c r="F950" s="35" t="s">
        <v>2030</v>
      </c>
      <c r="G950" s="35" t="s">
        <v>523</v>
      </c>
      <c r="H950" s="35" t="s">
        <v>214</v>
      </c>
      <c r="I950" s="35" t="s">
        <v>713</v>
      </c>
      <c r="J950" s="42">
        <v>38974</v>
      </c>
      <c r="L950" s="42">
        <v>39224</v>
      </c>
      <c r="M950" s="41">
        <v>2021</v>
      </c>
      <c r="N950" s="40" t="s">
        <v>212</v>
      </c>
      <c r="O950" s="41">
        <v>2007</v>
      </c>
      <c r="P950" s="41"/>
      <c r="Q950" s="41">
        <v>2018</v>
      </c>
      <c r="R950" s="40" t="s">
        <v>4017</v>
      </c>
      <c r="U950" s="35" t="s">
        <v>4017</v>
      </c>
      <c r="W950" s="35" t="s">
        <v>212</v>
      </c>
      <c r="X950" s="35" t="s">
        <v>4335</v>
      </c>
    </row>
    <row r="951" spans="1:24" x14ac:dyDescent="0.2">
      <c r="A951" s="35" t="s">
        <v>2029</v>
      </c>
      <c r="B951" s="36">
        <v>62476</v>
      </c>
      <c r="C951" s="37">
        <v>1</v>
      </c>
      <c r="D951" s="35" t="s">
        <v>2028</v>
      </c>
      <c r="E951" s="35" t="s">
        <v>2027</v>
      </c>
      <c r="F951" s="35" t="s">
        <v>1719</v>
      </c>
      <c r="G951" s="35" t="s">
        <v>638</v>
      </c>
      <c r="H951" s="35" t="s">
        <v>214</v>
      </c>
      <c r="I951" s="35" t="s">
        <v>1306</v>
      </c>
      <c r="J951" s="42">
        <v>38923</v>
      </c>
      <c r="L951" s="42">
        <v>39378</v>
      </c>
      <c r="M951" s="41">
        <v>2022</v>
      </c>
      <c r="N951" s="40" t="s">
        <v>212</v>
      </c>
      <c r="O951" s="41">
        <v>2007</v>
      </c>
      <c r="P951" s="41"/>
      <c r="Q951" s="41">
        <v>2018</v>
      </c>
      <c r="R951" s="40" t="s">
        <v>4017</v>
      </c>
      <c r="U951" s="35" t="s">
        <v>4017</v>
      </c>
      <c r="W951" s="35" t="s">
        <v>4017</v>
      </c>
    </row>
    <row r="952" spans="1:24" x14ac:dyDescent="0.2">
      <c r="A952" s="35" t="s">
        <v>1950</v>
      </c>
      <c r="B952" s="36">
        <v>62420</v>
      </c>
      <c r="C952" s="37">
        <v>1</v>
      </c>
      <c r="D952" s="35" t="s">
        <v>2015</v>
      </c>
      <c r="E952" s="35" t="s">
        <v>2014</v>
      </c>
      <c r="F952" s="35" t="s">
        <v>1906</v>
      </c>
      <c r="G952" s="35" t="s">
        <v>221</v>
      </c>
      <c r="H952" s="35" t="s">
        <v>220</v>
      </c>
      <c r="I952" s="35" t="s">
        <v>147</v>
      </c>
      <c r="J952" s="42">
        <v>39016</v>
      </c>
      <c r="K952" s="42">
        <v>45046</v>
      </c>
      <c r="L952" s="42">
        <v>39351</v>
      </c>
      <c r="M952" s="41">
        <v>2022</v>
      </c>
      <c r="N952" s="40" t="s">
        <v>4017</v>
      </c>
      <c r="O952" s="41"/>
      <c r="P952" s="41"/>
      <c r="Q952" s="41"/>
      <c r="R952" s="40" t="s">
        <v>4017</v>
      </c>
      <c r="U952" s="35" t="s">
        <v>4017</v>
      </c>
      <c r="W952" s="35" t="s">
        <v>4017</v>
      </c>
    </row>
    <row r="953" spans="1:24" x14ac:dyDescent="0.2">
      <c r="A953" s="35" t="s">
        <v>1950</v>
      </c>
      <c r="B953" s="36">
        <v>62989</v>
      </c>
      <c r="C953" s="37">
        <v>1</v>
      </c>
      <c r="D953" s="35" t="s">
        <v>2013</v>
      </c>
      <c r="E953" s="35" t="s">
        <v>2012</v>
      </c>
      <c r="F953" s="35" t="s">
        <v>1979</v>
      </c>
      <c r="G953" s="35" t="s">
        <v>376</v>
      </c>
      <c r="H953" s="35" t="s">
        <v>220</v>
      </c>
      <c r="I953" s="35" t="s">
        <v>13</v>
      </c>
      <c r="J953" s="42">
        <v>39022</v>
      </c>
      <c r="L953" s="42">
        <v>39295</v>
      </c>
      <c r="M953" s="41">
        <v>2021</v>
      </c>
      <c r="N953" s="40" t="s">
        <v>212</v>
      </c>
      <c r="O953" s="41">
        <v>2007</v>
      </c>
      <c r="P953" s="41"/>
      <c r="Q953" s="41">
        <v>2018</v>
      </c>
      <c r="R953" s="40" t="s">
        <v>4017</v>
      </c>
      <c r="U953" s="35" t="s">
        <v>4017</v>
      </c>
      <c r="W953" s="35" t="s">
        <v>4017</v>
      </c>
    </row>
    <row r="954" spans="1:24" x14ac:dyDescent="0.2">
      <c r="A954" s="35" t="s">
        <v>1950</v>
      </c>
      <c r="B954" s="36">
        <v>63052</v>
      </c>
      <c r="C954" s="37">
        <v>1</v>
      </c>
      <c r="D954" s="35" t="s">
        <v>2011</v>
      </c>
      <c r="E954" s="35" t="s">
        <v>2010</v>
      </c>
      <c r="F954" s="35" t="s">
        <v>1821</v>
      </c>
      <c r="G954" s="35" t="s">
        <v>461</v>
      </c>
      <c r="H954" s="35" t="s">
        <v>214</v>
      </c>
      <c r="I954" s="35" t="s">
        <v>1306</v>
      </c>
      <c r="J954" s="42">
        <v>39437</v>
      </c>
      <c r="L954" s="42">
        <v>39805</v>
      </c>
      <c r="M954" s="41">
        <v>2023</v>
      </c>
      <c r="N954" s="40" t="s">
        <v>212</v>
      </c>
      <c r="O954" s="41">
        <v>2008</v>
      </c>
      <c r="P954" s="41"/>
      <c r="Q954" s="41">
        <v>2020</v>
      </c>
      <c r="R954" s="40" t="s">
        <v>4017</v>
      </c>
      <c r="U954" s="35" t="s">
        <v>4017</v>
      </c>
      <c r="W954" s="35" t="s">
        <v>212</v>
      </c>
      <c r="X954" s="35" t="s">
        <v>4334</v>
      </c>
    </row>
    <row r="955" spans="1:24" x14ac:dyDescent="0.2">
      <c r="A955" s="35" t="s">
        <v>1950</v>
      </c>
      <c r="B955" s="36">
        <v>62698</v>
      </c>
      <c r="C955" s="37">
        <v>1</v>
      </c>
      <c r="D955" s="35" t="s">
        <v>2009</v>
      </c>
      <c r="E955" s="35" t="s">
        <v>2008</v>
      </c>
      <c r="F955" s="35" t="s">
        <v>1928</v>
      </c>
      <c r="G955" s="35" t="s">
        <v>461</v>
      </c>
      <c r="H955" s="35" t="s">
        <v>214</v>
      </c>
      <c r="I955" s="35" t="s">
        <v>1787</v>
      </c>
      <c r="J955" s="42">
        <v>39197</v>
      </c>
      <c r="L955" s="42">
        <v>39801</v>
      </c>
      <c r="M955" s="41">
        <v>2023</v>
      </c>
      <c r="N955" s="40" t="s">
        <v>4017</v>
      </c>
      <c r="O955" s="41"/>
      <c r="P955" s="41"/>
      <c r="Q955" s="41"/>
      <c r="R955" s="40" t="s">
        <v>4017</v>
      </c>
      <c r="U955" s="35" t="s">
        <v>4017</v>
      </c>
      <c r="W955" s="35" t="s">
        <v>4017</v>
      </c>
    </row>
    <row r="956" spans="1:24" x14ac:dyDescent="0.2">
      <c r="A956" s="35" t="s">
        <v>1950</v>
      </c>
      <c r="B956" s="36">
        <v>62388</v>
      </c>
      <c r="C956" s="37">
        <v>1</v>
      </c>
      <c r="D956" s="35" t="s">
        <v>2007</v>
      </c>
      <c r="E956" s="35" t="s">
        <v>2006</v>
      </c>
      <c r="F956" s="35" t="s">
        <v>1719</v>
      </c>
      <c r="G956" s="35" t="s">
        <v>638</v>
      </c>
      <c r="H956" s="35" t="s">
        <v>214</v>
      </c>
      <c r="I956" s="35" t="s">
        <v>1306</v>
      </c>
      <c r="J956" s="42">
        <v>39080</v>
      </c>
      <c r="L956" s="42">
        <v>39433</v>
      </c>
      <c r="M956" s="41">
        <v>2022</v>
      </c>
      <c r="N956" s="40" t="s">
        <v>212</v>
      </c>
      <c r="O956" s="41">
        <v>2007</v>
      </c>
      <c r="P956" s="41"/>
      <c r="Q956" s="41">
        <v>2020</v>
      </c>
      <c r="R956" s="40" t="s">
        <v>4017</v>
      </c>
      <c r="U956" s="35" t="s">
        <v>4017</v>
      </c>
      <c r="W956" s="35" t="s">
        <v>4017</v>
      </c>
    </row>
    <row r="957" spans="1:24" x14ac:dyDescent="0.2">
      <c r="A957" s="35" t="s">
        <v>1950</v>
      </c>
      <c r="B957" s="36">
        <v>62806</v>
      </c>
      <c r="C957" s="37">
        <v>1</v>
      </c>
      <c r="D957" s="35" t="s">
        <v>2005</v>
      </c>
      <c r="E957" s="35" t="s">
        <v>2004</v>
      </c>
      <c r="F957" s="35" t="s">
        <v>2003</v>
      </c>
      <c r="G957" s="35" t="s">
        <v>643</v>
      </c>
      <c r="H957" s="35" t="s">
        <v>214</v>
      </c>
      <c r="I957" s="35" t="s">
        <v>302</v>
      </c>
      <c r="J957" s="42">
        <v>39049</v>
      </c>
      <c r="K957" s="42">
        <v>44840</v>
      </c>
      <c r="L957" s="42">
        <v>39050</v>
      </c>
      <c r="M957" s="41">
        <v>2021</v>
      </c>
      <c r="N957" s="40" t="s">
        <v>212</v>
      </c>
      <c r="O957" s="41">
        <v>2006</v>
      </c>
      <c r="P957" s="41"/>
      <c r="Q957" s="41">
        <v>2018</v>
      </c>
      <c r="R957" s="40" t="s">
        <v>4017</v>
      </c>
      <c r="U957" s="35" t="s">
        <v>4017</v>
      </c>
      <c r="W957" s="35" t="s">
        <v>4017</v>
      </c>
    </row>
    <row r="958" spans="1:24" x14ac:dyDescent="0.2">
      <c r="A958" s="35" t="s">
        <v>1950</v>
      </c>
      <c r="B958" s="36">
        <v>62805</v>
      </c>
      <c r="C958" s="37">
        <v>1</v>
      </c>
      <c r="D958" s="35" t="s">
        <v>2002</v>
      </c>
      <c r="E958" s="35" t="s">
        <v>2001</v>
      </c>
      <c r="F958" s="35" t="s">
        <v>2000</v>
      </c>
      <c r="G958" s="35" t="s">
        <v>276</v>
      </c>
      <c r="H958" s="35" t="s">
        <v>214</v>
      </c>
      <c r="I958" s="35" t="s">
        <v>302</v>
      </c>
      <c r="J958" s="42">
        <v>39199</v>
      </c>
      <c r="K958" s="42">
        <v>44926</v>
      </c>
      <c r="L958" s="42">
        <v>39500</v>
      </c>
      <c r="M958" s="41">
        <v>2022</v>
      </c>
      <c r="N958" s="40" t="s">
        <v>212</v>
      </c>
      <c r="O958" s="41">
        <v>2008</v>
      </c>
      <c r="P958" s="41"/>
      <c r="Q958" s="41">
        <v>2018</v>
      </c>
      <c r="R958" s="40" t="s">
        <v>4017</v>
      </c>
      <c r="U958" s="35" t="s">
        <v>4017</v>
      </c>
      <c r="W958" s="35" t="s">
        <v>4017</v>
      </c>
    </row>
    <row r="959" spans="1:24" x14ac:dyDescent="0.2">
      <c r="A959" s="35" t="s">
        <v>1950</v>
      </c>
      <c r="B959" s="36">
        <v>62282</v>
      </c>
      <c r="C959" s="37">
        <v>1</v>
      </c>
      <c r="D959" s="35" t="s">
        <v>1999</v>
      </c>
      <c r="E959" s="35" t="s">
        <v>1998</v>
      </c>
      <c r="F959" s="35" t="s">
        <v>1997</v>
      </c>
      <c r="G959" s="35" t="s">
        <v>276</v>
      </c>
      <c r="H959" s="35" t="s">
        <v>214</v>
      </c>
      <c r="I959" s="35" t="s">
        <v>275</v>
      </c>
      <c r="J959" s="42">
        <v>39351</v>
      </c>
      <c r="L959" s="42">
        <v>39735</v>
      </c>
      <c r="M959" s="41">
        <v>2023</v>
      </c>
      <c r="N959" s="40" t="s">
        <v>212</v>
      </c>
      <c r="O959" s="41">
        <v>2008</v>
      </c>
      <c r="P959" s="41"/>
      <c r="Q959" s="41">
        <v>2021</v>
      </c>
      <c r="R959" s="40" t="s">
        <v>4017</v>
      </c>
      <c r="U959" s="35" t="s">
        <v>4017</v>
      </c>
      <c r="W959" s="35" t="s">
        <v>212</v>
      </c>
      <c r="X959" s="35" t="s">
        <v>4333</v>
      </c>
    </row>
    <row r="960" spans="1:24" x14ac:dyDescent="0.2">
      <c r="A960" s="35" t="s">
        <v>1950</v>
      </c>
      <c r="B960" s="36">
        <v>62856</v>
      </c>
      <c r="C960" s="37">
        <v>1</v>
      </c>
      <c r="D960" s="35" t="s">
        <v>1996</v>
      </c>
      <c r="E960" s="35" t="s">
        <v>1995</v>
      </c>
      <c r="F960" s="35" t="s">
        <v>1964</v>
      </c>
      <c r="G960" s="35" t="s">
        <v>461</v>
      </c>
      <c r="H960" s="35" t="s">
        <v>214</v>
      </c>
      <c r="I960" s="35" t="s">
        <v>133</v>
      </c>
      <c r="J960" s="42">
        <v>39080</v>
      </c>
      <c r="L960" s="42">
        <v>39777</v>
      </c>
      <c r="M960" s="41">
        <v>2023</v>
      </c>
      <c r="N960" s="40" t="s">
        <v>212</v>
      </c>
      <c r="O960" s="41">
        <v>2008</v>
      </c>
      <c r="P960" s="41"/>
      <c r="Q960" s="41">
        <v>2022</v>
      </c>
      <c r="R960" s="40" t="s">
        <v>4017</v>
      </c>
      <c r="U960" s="35" t="s">
        <v>4017</v>
      </c>
      <c r="W960" s="35" t="s">
        <v>4017</v>
      </c>
    </row>
    <row r="961" spans="1:24" x14ac:dyDescent="0.2">
      <c r="A961" s="35" t="s">
        <v>1950</v>
      </c>
      <c r="B961" s="36">
        <v>64370</v>
      </c>
      <c r="C961" s="37">
        <v>0.2</v>
      </c>
      <c r="D961" s="35" t="s">
        <v>803</v>
      </c>
      <c r="E961" s="35" t="s">
        <v>802</v>
      </c>
      <c r="F961" s="35" t="s">
        <v>272</v>
      </c>
      <c r="G961" s="35" t="s">
        <v>271</v>
      </c>
      <c r="H961" s="35" t="s">
        <v>227</v>
      </c>
      <c r="I961" s="35" t="s">
        <v>270</v>
      </c>
      <c r="J961" s="42">
        <v>40155</v>
      </c>
      <c r="L961" s="42">
        <v>40500</v>
      </c>
      <c r="M961" s="41">
        <v>2025</v>
      </c>
      <c r="N961" s="40" t="s">
        <v>212</v>
      </c>
      <c r="O961" s="41">
        <v>2010</v>
      </c>
      <c r="P961" s="41"/>
      <c r="Q961" s="41">
        <v>2020</v>
      </c>
      <c r="R961" s="40" t="s">
        <v>4017</v>
      </c>
      <c r="U961" s="35" t="s">
        <v>4017</v>
      </c>
      <c r="W961" s="35" t="s">
        <v>4017</v>
      </c>
    </row>
    <row r="962" spans="1:24" x14ac:dyDescent="0.2">
      <c r="A962" s="35" t="s">
        <v>1950</v>
      </c>
      <c r="B962" s="36">
        <v>62295</v>
      </c>
      <c r="C962" s="37">
        <v>0.2</v>
      </c>
      <c r="D962" s="35" t="s">
        <v>2026</v>
      </c>
      <c r="E962" s="35" t="s">
        <v>2025</v>
      </c>
      <c r="F962" s="35" t="s">
        <v>568</v>
      </c>
      <c r="G962" s="35" t="s">
        <v>395</v>
      </c>
      <c r="H962" s="35" t="s">
        <v>220</v>
      </c>
      <c r="I962" s="35" t="s">
        <v>63</v>
      </c>
      <c r="J962" s="42">
        <v>39191</v>
      </c>
      <c r="K962" s="42">
        <v>45077</v>
      </c>
      <c r="L962" s="42">
        <v>39191</v>
      </c>
      <c r="M962" s="41">
        <v>2022</v>
      </c>
      <c r="N962" s="40" t="s">
        <v>4017</v>
      </c>
      <c r="O962" s="41"/>
      <c r="P962" s="41"/>
      <c r="Q962" s="41"/>
      <c r="R962" s="40" t="s">
        <v>4017</v>
      </c>
      <c r="U962" s="35" t="s">
        <v>4017</v>
      </c>
      <c r="W962" s="35" t="s">
        <v>4017</v>
      </c>
    </row>
    <row r="963" spans="1:24" x14ac:dyDescent="0.2">
      <c r="A963" s="35" t="s">
        <v>1950</v>
      </c>
      <c r="B963" s="36">
        <v>64966</v>
      </c>
      <c r="C963" s="37">
        <v>1</v>
      </c>
      <c r="D963" s="35" t="s">
        <v>1994</v>
      </c>
      <c r="E963" s="35" t="s">
        <v>1993</v>
      </c>
      <c r="F963" s="35" t="s">
        <v>714</v>
      </c>
      <c r="G963" s="35" t="s">
        <v>523</v>
      </c>
      <c r="H963" s="35" t="s">
        <v>214</v>
      </c>
      <c r="I963" s="35" t="s">
        <v>52</v>
      </c>
      <c r="J963" s="42">
        <v>40378</v>
      </c>
      <c r="K963" s="42">
        <v>44985</v>
      </c>
      <c r="L963" s="42">
        <v>40793</v>
      </c>
      <c r="M963" s="41">
        <v>2026</v>
      </c>
      <c r="N963" s="40" t="s">
        <v>212</v>
      </c>
      <c r="O963" s="41">
        <v>2011</v>
      </c>
      <c r="P963" s="41"/>
      <c r="Q963" s="41">
        <v>2018</v>
      </c>
      <c r="R963" s="40" t="s">
        <v>4017</v>
      </c>
      <c r="U963" s="35" t="s">
        <v>4017</v>
      </c>
      <c r="W963" s="35" t="s">
        <v>4017</v>
      </c>
    </row>
    <row r="964" spans="1:24" x14ac:dyDescent="0.2">
      <c r="A964" s="35" t="s">
        <v>1950</v>
      </c>
      <c r="B964" s="36">
        <v>62770</v>
      </c>
      <c r="C964" s="37">
        <v>1</v>
      </c>
      <c r="D964" s="35" t="s">
        <v>1992</v>
      </c>
      <c r="E964" s="35" t="s">
        <v>1991</v>
      </c>
      <c r="F964" s="35" t="s">
        <v>799</v>
      </c>
      <c r="G964" s="35" t="s">
        <v>228</v>
      </c>
      <c r="H964" s="35" t="s">
        <v>227</v>
      </c>
      <c r="I964" s="35" t="s">
        <v>481</v>
      </c>
      <c r="J964" s="42">
        <v>38940</v>
      </c>
      <c r="K964" s="42">
        <v>44742</v>
      </c>
      <c r="L964" s="42">
        <v>39172</v>
      </c>
      <c r="M964" s="41">
        <v>2021</v>
      </c>
      <c r="N964" s="40" t="s">
        <v>212</v>
      </c>
      <c r="O964" s="41">
        <v>2007</v>
      </c>
      <c r="P964" s="41"/>
      <c r="Q964" s="41">
        <v>2018</v>
      </c>
      <c r="R964" s="40" t="s">
        <v>4017</v>
      </c>
      <c r="U964" s="35" t="s">
        <v>4017</v>
      </c>
      <c r="W964" s="35" t="s">
        <v>212</v>
      </c>
      <c r="X964" s="35" t="s">
        <v>4332</v>
      </c>
    </row>
    <row r="965" spans="1:24" x14ac:dyDescent="0.2">
      <c r="A965" s="35" t="s">
        <v>1950</v>
      </c>
      <c r="B965" s="36">
        <v>62975</v>
      </c>
      <c r="C965" s="37">
        <v>1</v>
      </c>
      <c r="D965" s="35" t="s">
        <v>1990</v>
      </c>
      <c r="E965" s="35" t="s">
        <v>1989</v>
      </c>
      <c r="F965" s="35" t="s">
        <v>1719</v>
      </c>
      <c r="G965" s="35" t="s">
        <v>638</v>
      </c>
      <c r="H965" s="35" t="s">
        <v>214</v>
      </c>
      <c r="I965" s="35" t="s">
        <v>1306</v>
      </c>
      <c r="J965" s="42">
        <v>39050</v>
      </c>
      <c r="L965" s="42">
        <v>39534</v>
      </c>
      <c r="M965" s="41">
        <v>2022</v>
      </c>
      <c r="N965" s="40" t="s">
        <v>212</v>
      </c>
      <c r="O965" s="41">
        <v>2008</v>
      </c>
      <c r="P965" s="41"/>
      <c r="Q965" s="41">
        <v>2018</v>
      </c>
      <c r="R965" s="40" t="s">
        <v>4017</v>
      </c>
      <c r="U965" s="35" t="s">
        <v>4017</v>
      </c>
      <c r="W965" s="35" t="s">
        <v>4017</v>
      </c>
    </row>
    <row r="966" spans="1:24" x14ac:dyDescent="0.2">
      <c r="A966" s="35" t="s">
        <v>1950</v>
      </c>
      <c r="B966" s="36">
        <v>61745</v>
      </c>
      <c r="C966" s="37">
        <v>1</v>
      </c>
      <c r="D966" s="35" t="s">
        <v>1988</v>
      </c>
      <c r="E966" s="35" t="s">
        <v>1987</v>
      </c>
      <c r="F966" s="35" t="s">
        <v>1986</v>
      </c>
      <c r="G966" s="35" t="s">
        <v>233</v>
      </c>
      <c r="H966" s="35" t="s">
        <v>220</v>
      </c>
      <c r="I966" s="35" t="s">
        <v>438</v>
      </c>
      <c r="J966" s="42">
        <v>39077</v>
      </c>
      <c r="K966" s="42">
        <v>44620</v>
      </c>
      <c r="L966" s="42">
        <v>39408</v>
      </c>
      <c r="M966" s="41">
        <v>2021</v>
      </c>
      <c r="N966" s="40" t="s">
        <v>212</v>
      </c>
      <c r="O966" s="41">
        <v>2006</v>
      </c>
      <c r="P966" s="41"/>
      <c r="Q966" s="41">
        <v>2020</v>
      </c>
      <c r="R966" s="40" t="s">
        <v>4017</v>
      </c>
      <c r="U966" s="35" t="s">
        <v>4017</v>
      </c>
      <c r="W966" s="35" t="s">
        <v>4017</v>
      </c>
    </row>
    <row r="967" spans="1:24" x14ac:dyDescent="0.2">
      <c r="A967" s="35" t="s">
        <v>1950</v>
      </c>
      <c r="B967" s="36">
        <v>62717</v>
      </c>
      <c r="C967" s="37">
        <v>1</v>
      </c>
      <c r="D967" s="35" t="s">
        <v>1985</v>
      </c>
      <c r="E967" s="35" t="s">
        <v>1984</v>
      </c>
      <c r="F967" s="35" t="s">
        <v>1548</v>
      </c>
      <c r="G967" s="35" t="s">
        <v>276</v>
      </c>
      <c r="H967" s="35" t="s">
        <v>214</v>
      </c>
      <c r="I967" s="35" t="s">
        <v>1547</v>
      </c>
      <c r="J967" s="42">
        <v>39052</v>
      </c>
      <c r="K967" s="42">
        <v>44927</v>
      </c>
      <c r="L967" s="42">
        <v>39442</v>
      </c>
      <c r="M967" s="41">
        <v>2021</v>
      </c>
      <c r="N967" s="40" t="s">
        <v>4017</v>
      </c>
      <c r="O967" s="41"/>
      <c r="P967" s="41"/>
      <c r="Q967" s="41"/>
      <c r="R967" s="40" t="s">
        <v>4017</v>
      </c>
      <c r="U967" s="35" t="s">
        <v>4017</v>
      </c>
      <c r="W967" s="35" t="s">
        <v>212</v>
      </c>
      <c r="X967" s="35" t="s">
        <v>4331</v>
      </c>
    </row>
    <row r="968" spans="1:24" x14ac:dyDescent="0.2">
      <c r="A968" s="35" t="s">
        <v>1950</v>
      </c>
      <c r="B968" s="36">
        <v>63372</v>
      </c>
      <c r="C968" s="37">
        <v>0.35</v>
      </c>
      <c r="D968" s="35" t="s">
        <v>2024</v>
      </c>
      <c r="E968" s="35" t="s">
        <v>2023</v>
      </c>
      <c r="F968" s="35" t="s">
        <v>1719</v>
      </c>
      <c r="G968" s="35" t="s">
        <v>638</v>
      </c>
      <c r="H968" s="35" t="s">
        <v>214</v>
      </c>
      <c r="I968" s="35" t="s">
        <v>1306</v>
      </c>
      <c r="J968" s="42">
        <v>39582</v>
      </c>
      <c r="L968" s="42">
        <v>39813</v>
      </c>
      <c r="M968" s="41">
        <v>2023</v>
      </c>
      <c r="N968" s="40" t="s">
        <v>212</v>
      </c>
      <c r="O968" s="41">
        <v>2008</v>
      </c>
      <c r="P968" s="41"/>
      <c r="Q968" s="41">
        <v>2021</v>
      </c>
      <c r="R968" s="40" t="s">
        <v>4017</v>
      </c>
      <c r="U968" s="35" t="s">
        <v>4017</v>
      </c>
      <c r="W968" s="35" t="s">
        <v>4017</v>
      </c>
    </row>
    <row r="969" spans="1:24" x14ac:dyDescent="0.2">
      <c r="A969" s="35" t="s">
        <v>1950</v>
      </c>
      <c r="B969" s="36">
        <v>64397</v>
      </c>
      <c r="C969" s="37">
        <v>0.49</v>
      </c>
      <c r="D969" s="35" t="s">
        <v>2022</v>
      </c>
      <c r="E969" s="35" t="s">
        <v>2021</v>
      </c>
      <c r="F969" s="35" t="s">
        <v>2020</v>
      </c>
      <c r="G969" s="35" t="s">
        <v>326</v>
      </c>
      <c r="H969" s="35" t="s">
        <v>227</v>
      </c>
      <c r="I969" s="35" t="s">
        <v>1537</v>
      </c>
      <c r="J969" s="42">
        <v>40178</v>
      </c>
      <c r="L969" s="42">
        <v>40179</v>
      </c>
      <c r="M969" s="41">
        <v>2025</v>
      </c>
      <c r="N969" s="40" t="s">
        <v>4017</v>
      </c>
      <c r="O969" s="41"/>
      <c r="P969" s="41"/>
      <c r="Q969" s="41"/>
      <c r="R969" s="40" t="s">
        <v>4017</v>
      </c>
      <c r="U969" s="35" t="s">
        <v>4017</v>
      </c>
      <c r="W969" s="35" t="s">
        <v>4017</v>
      </c>
    </row>
    <row r="970" spans="1:24" x14ac:dyDescent="0.2">
      <c r="A970" s="35" t="s">
        <v>1950</v>
      </c>
      <c r="B970" s="36">
        <v>63687</v>
      </c>
      <c r="C970" s="37">
        <v>1</v>
      </c>
      <c r="D970" s="35" t="s">
        <v>1983</v>
      </c>
      <c r="E970" s="35" t="s">
        <v>1982</v>
      </c>
      <c r="F970" s="35" t="s">
        <v>12</v>
      </c>
      <c r="G970" s="35" t="s">
        <v>239</v>
      </c>
      <c r="H970" s="35" t="s">
        <v>238</v>
      </c>
      <c r="I970" s="35" t="s">
        <v>13</v>
      </c>
      <c r="J970" s="42">
        <v>39570</v>
      </c>
      <c r="L970" s="42">
        <v>40080</v>
      </c>
      <c r="M970" s="41">
        <v>2024</v>
      </c>
      <c r="N970" s="40" t="s">
        <v>4017</v>
      </c>
      <c r="O970" s="41"/>
      <c r="P970" s="41"/>
      <c r="Q970" s="41"/>
      <c r="R970" s="40" t="s">
        <v>4017</v>
      </c>
      <c r="U970" s="35" t="s">
        <v>4017</v>
      </c>
      <c r="W970" s="35" t="s">
        <v>4017</v>
      </c>
    </row>
    <row r="971" spans="1:24" x14ac:dyDescent="0.2">
      <c r="A971" s="35" t="s">
        <v>1950</v>
      </c>
      <c r="B971" s="36">
        <v>62990</v>
      </c>
      <c r="C971" s="37">
        <v>1</v>
      </c>
      <c r="D971" s="35" t="s">
        <v>1981</v>
      </c>
      <c r="E971" s="35" t="s">
        <v>1980</v>
      </c>
      <c r="F971" s="35" t="s">
        <v>1979</v>
      </c>
      <c r="G971" s="35" t="s">
        <v>376</v>
      </c>
      <c r="H971" s="35" t="s">
        <v>220</v>
      </c>
      <c r="I971" s="35" t="s">
        <v>13</v>
      </c>
      <c r="J971" s="42">
        <v>39022</v>
      </c>
      <c r="L971" s="42">
        <v>39356</v>
      </c>
      <c r="M971" s="41">
        <v>2021</v>
      </c>
      <c r="N971" s="40" t="s">
        <v>4017</v>
      </c>
      <c r="O971" s="41"/>
      <c r="P971" s="41"/>
      <c r="Q971" s="41"/>
      <c r="R971" s="40" t="s">
        <v>4017</v>
      </c>
      <c r="U971" s="35" t="s">
        <v>4017</v>
      </c>
      <c r="W971" s="35" t="s">
        <v>4017</v>
      </c>
    </row>
    <row r="972" spans="1:24" x14ac:dyDescent="0.2">
      <c r="A972" s="35" t="s">
        <v>1950</v>
      </c>
      <c r="B972" s="36">
        <v>62808</v>
      </c>
      <c r="C972" s="37">
        <v>1</v>
      </c>
      <c r="D972" s="35" t="s">
        <v>1978</v>
      </c>
      <c r="E972" s="35" t="s">
        <v>1977</v>
      </c>
      <c r="F972" s="35" t="s">
        <v>1121</v>
      </c>
      <c r="G972" s="35" t="s">
        <v>1120</v>
      </c>
      <c r="H972" s="35" t="s">
        <v>238</v>
      </c>
      <c r="I972" s="35" t="s">
        <v>73</v>
      </c>
      <c r="J972" s="42">
        <v>39156</v>
      </c>
      <c r="L972" s="42">
        <v>39142</v>
      </c>
      <c r="M972" s="41">
        <v>2021</v>
      </c>
      <c r="N972" s="40" t="s">
        <v>212</v>
      </c>
      <c r="O972" s="41">
        <v>2007</v>
      </c>
      <c r="P972" s="41"/>
      <c r="Q972" s="41">
        <v>2018</v>
      </c>
      <c r="R972" s="40" t="s">
        <v>4017</v>
      </c>
      <c r="U972" s="35" t="s">
        <v>4017</v>
      </c>
      <c r="W972" s="35" t="s">
        <v>4017</v>
      </c>
    </row>
    <row r="973" spans="1:24" x14ac:dyDescent="0.2">
      <c r="A973" s="35" t="s">
        <v>1950</v>
      </c>
      <c r="B973" s="36">
        <v>62718</v>
      </c>
      <c r="C973" s="37">
        <v>1</v>
      </c>
      <c r="D973" s="35" t="s">
        <v>1976</v>
      </c>
      <c r="E973" s="35" t="s">
        <v>1975</v>
      </c>
      <c r="F973" s="35" t="s">
        <v>1548</v>
      </c>
      <c r="G973" s="35" t="s">
        <v>276</v>
      </c>
      <c r="H973" s="35" t="s">
        <v>214</v>
      </c>
      <c r="I973" s="35" t="s">
        <v>1547</v>
      </c>
      <c r="J973" s="42">
        <v>39168</v>
      </c>
      <c r="L973" s="42">
        <v>39689</v>
      </c>
      <c r="M973" s="41">
        <v>2022</v>
      </c>
      <c r="N973" s="40" t="s">
        <v>4017</v>
      </c>
      <c r="O973" s="41"/>
      <c r="P973" s="41"/>
      <c r="Q973" s="41"/>
      <c r="R973" s="40" t="s">
        <v>4017</v>
      </c>
      <c r="U973" s="35" t="s">
        <v>4017</v>
      </c>
      <c r="W973" s="35" t="s">
        <v>4017</v>
      </c>
    </row>
    <row r="974" spans="1:24" x14ac:dyDescent="0.2">
      <c r="A974" s="35" t="s">
        <v>1950</v>
      </c>
      <c r="B974" s="36">
        <v>61949</v>
      </c>
      <c r="C974" s="37">
        <v>0.1</v>
      </c>
      <c r="D974" s="35" t="s">
        <v>1829</v>
      </c>
      <c r="E974" s="35" t="s">
        <v>1828</v>
      </c>
      <c r="F974" s="35" t="s">
        <v>1827</v>
      </c>
      <c r="G974" s="35" t="s">
        <v>271</v>
      </c>
      <c r="H974" s="35" t="s">
        <v>227</v>
      </c>
      <c r="I974" s="35" t="s">
        <v>310</v>
      </c>
      <c r="J974" s="42">
        <v>39639</v>
      </c>
      <c r="L974" s="42">
        <v>39384</v>
      </c>
      <c r="M974" s="41">
        <v>2023</v>
      </c>
      <c r="N974" s="40" t="s">
        <v>212</v>
      </c>
      <c r="O974" s="41">
        <v>2007</v>
      </c>
      <c r="P974" s="41"/>
      <c r="Q974" s="41">
        <v>2021</v>
      </c>
      <c r="R974" s="40" t="s">
        <v>4017</v>
      </c>
      <c r="U974" s="35" t="s">
        <v>4017</v>
      </c>
      <c r="W974" s="35" t="s">
        <v>4017</v>
      </c>
    </row>
    <row r="975" spans="1:24" x14ac:dyDescent="0.2">
      <c r="A975" s="35" t="s">
        <v>1950</v>
      </c>
      <c r="B975" s="36">
        <v>62190</v>
      </c>
      <c r="C975" s="37">
        <v>1</v>
      </c>
      <c r="D975" s="35" t="s">
        <v>1974</v>
      </c>
      <c r="E975" s="35" t="s">
        <v>1973</v>
      </c>
      <c r="F975" s="35" t="s">
        <v>1972</v>
      </c>
      <c r="G975" s="35" t="s">
        <v>461</v>
      </c>
      <c r="H975" s="35" t="s">
        <v>214</v>
      </c>
      <c r="I975" s="35" t="s">
        <v>460</v>
      </c>
      <c r="J975" s="42">
        <v>39170</v>
      </c>
      <c r="L975" s="42">
        <v>39589</v>
      </c>
      <c r="M975" s="41">
        <v>2022</v>
      </c>
      <c r="N975" s="40" t="s">
        <v>212</v>
      </c>
      <c r="O975" s="41">
        <v>2008</v>
      </c>
      <c r="P975" s="41"/>
      <c r="Q975" s="41">
        <v>2020</v>
      </c>
      <c r="R975" s="40" t="s">
        <v>4017</v>
      </c>
      <c r="U975" s="35" t="s">
        <v>4017</v>
      </c>
      <c r="W975" s="35" t="s">
        <v>4017</v>
      </c>
    </row>
    <row r="976" spans="1:24" x14ac:dyDescent="0.2">
      <c r="A976" s="35" t="s">
        <v>1950</v>
      </c>
      <c r="B976" s="36">
        <v>62742</v>
      </c>
      <c r="C976" s="37">
        <v>0.42</v>
      </c>
      <c r="D976" s="35" t="s">
        <v>1774</v>
      </c>
      <c r="E976" s="35" t="s">
        <v>1773</v>
      </c>
      <c r="F976" s="35" t="s">
        <v>1772</v>
      </c>
      <c r="G976" s="35" t="s">
        <v>281</v>
      </c>
      <c r="H976" s="35" t="s">
        <v>227</v>
      </c>
      <c r="I976" s="35" t="s">
        <v>1491</v>
      </c>
      <c r="J976" s="42">
        <v>39346</v>
      </c>
      <c r="L976" s="42">
        <v>39968</v>
      </c>
      <c r="M976" s="41">
        <v>2023</v>
      </c>
      <c r="N976" s="40" t="s">
        <v>212</v>
      </c>
      <c r="O976" s="41">
        <v>2009</v>
      </c>
      <c r="P976" s="41"/>
      <c r="Q976" s="41">
        <v>2018</v>
      </c>
      <c r="R976" s="40" t="s">
        <v>4017</v>
      </c>
      <c r="U976" s="35" t="s">
        <v>4017</v>
      </c>
      <c r="W976" s="35" t="s">
        <v>4017</v>
      </c>
    </row>
    <row r="977" spans="1:24" x14ac:dyDescent="0.2">
      <c r="A977" s="35" t="s">
        <v>1950</v>
      </c>
      <c r="B977" s="36">
        <v>62424</v>
      </c>
      <c r="C977" s="37">
        <v>1</v>
      </c>
      <c r="D977" s="35" t="s">
        <v>1971</v>
      </c>
      <c r="E977" s="35" t="s">
        <v>1970</v>
      </c>
      <c r="F977" s="35" t="s">
        <v>72</v>
      </c>
      <c r="G977" s="35" t="s">
        <v>239</v>
      </c>
      <c r="H977" s="35" t="s">
        <v>238</v>
      </c>
      <c r="I977" s="35" t="s">
        <v>355</v>
      </c>
      <c r="J977" s="42">
        <v>39142</v>
      </c>
      <c r="L977" s="42">
        <v>39680</v>
      </c>
      <c r="M977" s="41">
        <v>2022</v>
      </c>
      <c r="N977" s="40" t="s">
        <v>212</v>
      </c>
      <c r="O977" s="41">
        <v>2007</v>
      </c>
      <c r="P977" s="41"/>
      <c r="Q977" s="41">
        <v>2018</v>
      </c>
      <c r="R977" s="40" t="s">
        <v>4017</v>
      </c>
      <c r="U977" s="35" t="s">
        <v>4017</v>
      </c>
      <c r="W977" s="35" t="s">
        <v>4017</v>
      </c>
    </row>
    <row r="978" spans="1:24" x14ac:dyDescent="0.2">
      <c r="A978" s="35" t="s">
        <v>1950</v>
      </c>
      <c r="B978" s="36">
        <v>62837</v>
      </c>
      <c r="C978" s="37">
        <v>1</v>
      </c>
      <c r="D978" s="35" t="s">
        <v>1969</v>
      </c>
      <c r="E978" s="35" t="s">
        <v>1968</v>
      </c>
      <c r="F978" s="35" t="s">
        <v>1967</v>
      </c>
      <c r="G978" s="35" t="s">
        <v>215</v>
      </c>
      <c r="H978" s="35" t="s">
        <v>214</v>
      </c>
      <c r="I978" s="35" t="s">
        <v>52</v>
      </c>
      <c r="J978" s="42">
        <v>39015</v>
      </c>
      <c r="L978" s="42">
        <v>39381</v>
      </c>
      <c r="M978" s="41">
        <v>2022</v>
      </c>
      <c r="N978" s="40" t="s">
        <v>212</v>
      </c>
      <c r="O978" s="41">
        <v>2007</v>
      </c>
      <c r="P978" s="41"/>
      <c r="Q978" s="41">
        <v>2018</v>
      </c>
      <c r="R978" s="40" t="s">
        <v>4017</v>
      </c>
      <c r="U978" s="35" t="s">
        <v>4017</v>
      </c>
      <c r="W978" s="35" t="s">
        <v>4017</v>
      </c>
    </row>
    <row r="979" spans="1:24" x14ac:dyDescent="0.2">
      <c r="A979" s="35" t="s">
        <v>1950</v>
      </c>
      <c r="B979" s="36">
        <v>62857</v>
      </c>
      <c r="C979" s="37">
        <v>1</v>
      </c>
      <c r="D979" s="35" t="s">
        <v>1966</v>
      </c>
      <c r="E979" s="35" t="s">
        <v>1965</v>
      </c>
      <c r="F979" s="35" t="s">
        <v>1964</v>
      </c>
      <c r="G979" s="35" t="s">
        <v>461</v>
      </c>
      <c r="H979" s="35" t="s">
        <v>214</v>
      </c>
      <c r="I979" s="35" t="s">
        <v>133</v>
      </c>
      <c r="J979" s="42">
        <v>39080</v>
      </c>
      <c r="L979" s="42">
        <v>39700</v>
      </c>
      <c r="M979" s="41">
        <v>2023</v>
      </c>
      <c r="N979" s="40" t="s">
        <v>4017</v>
      </c>
      <c r="O979" s="41"/>
      <c r="P979" s="41"/>
      <c r="Q979" s="41"/>
      <c r="R979" s="40" t="s">
        <v>4017</v>
      </c>
      <c r="U979" s="35" t="s">
        <v>4017</v>
      </c>
      <c r="W979" s="35" t="s">
        <v>4017</v>
      </c>
    </row>
    <row r="980" spans="1:24" x14ac:dyDescent="0.2">
      <c r="A980" s="35" t="s">
        <v>1950</v>
      </c>
      <c r="B980" s="36">
        <v>61730</v>
      </c>
      <c r="C980" s="37">
        <v>1</v>
      </c>
      <c r="D980" s="35" t="s">
        <v>1963</v>
      </c>
      <c r="E980" s="35" t="s">
        <v>1962</v>
      </c>
      <c r="F980" s="35" t="s">
        <v>751</v>
      </c>
      <c r="G980" s="35" t="s">
        <v>396</v>
      </c>
      <c r="H980" s="35" t="s">
        <v>220</v>
      </c>
      <c r="I980" s="35" t="s">
        <v>750</v>
      </c>
      <c r="J980" s="42">
        <v>39022</v>
      </c>
      <c r="L980" s="42">
        <v>39538</v>
      </c>
      <c r="M980" s="41">
        <v>2022</v>
      </c>
      <c r="N980" s="40" t="s">
        <v>212</v>
      </c>
      <c r="O980" s="41">
        <v>2007</v>
      </c>
      <c r="P980" s="41"/>
      <c r="Q980" s="41">
        <v>2020</v>
      </c>
      <c r="R980" s="40" t="s">
        <v>4017</v>
      </c>
      <c r="U980" s="35" t="s">
        <v>4017</v>
      </c>
      <c r="W980" s="35" t="s">
        <v>4017</v>
      </c>
    </row>
    <row r="981" spans="1:24" x14ac:dyDescent="0.2">
      <c r="A981" s="35" t="s">
        <v>1950</v>
      </c>
      <c r="B981" s="36">
        <v>62130</v>
      </c>
      <c r="C981" s="37">
        <v>1</v>
      </c>
      <c r="D981" s="35" t="s">
        <v>1961</v>
      </c>
      <c r="E981" s="35" t="s">
        <v>1960</v>
      </c>
      <c r="F981" s="35" t="s">
        <v>1704</v>
      </c>
      <c r="G981" s="35" t="s">
        <v>233</v>
      </c>
      <c r="H981" s="35" t="s">
        <v>220</v>
      </c>
      <c r="I981" s="35" t="s">
        <v>1703</v>
      </c>
      <c r="J981" s="42">
        <v>39043</v>
      </c>
      <c r="K981" s="42">
        <v>44804</v>
      </c>
      <c r="L981" s="42">
        <v>39220</v>
      </c>
      <c r="M981" s="41">
        <v>2021</v>
      </c>
      <c r="N981" s="40" t="s">
        <v>212</v>
      </c>
      <c r="O981" s="41">
        <v>2007</v>
      </c>
      <c r="P981" s="41"/>
      <c r="Q981" s="41">
        <v>2018</v>
      </c>
      <c r="R981" s="40" t="s">
        <v>4017</v>
      </c>
      <c r="U981" s="35" t="s">
        <v>4017</v>
      </c>
      <c r="W981" s="35" t="s">
        <v>4017</v>
      </c>
    </row>
    <row r="982" spans="1:24" x14ac:dyDescent="0.2">
      <c r="A982" s="35" t="s">
        <v>1950</v>
      </c>
      <c r="B982" s="36">
        <v>62863</v>
      </c>
      <c r="C982" s="37">
        <v>1</v>
      </c>
      <c r="D982" s="35" t="s">
        <v>1959</v>
      </c>
      <c r="E982" s="35" t="s">
        <v>1958</v>
      </c>
      <c r="F982" s="35" t="s">
        <v>1957</v>
      </c>
      <c r="G982" s="35" t="s">
        <v>233</v>
      </c>
      <c r="H982" s="35" t="s">
        <v>220</v>
      </c>
      <c r="I982" s="35" t="s">
        <v>1956</v>
      </c>
      <c r="J982" s="42">
        <v>39080</v>
      </c>
      <c r="K982" s="42">
        <v>44985</v>
      </c>
      <c r="L982" s="42">
        <v>39610</v>
      </c>
      <c r="M982" s="41">
        <v>2022</v>
      </c>
      <c r="N982" s="40" t="s">
        <v>4017</v>
      </c>
      <c r="O982" s="41">
        <v>2008</v>
      </c>
      <c r="P982" s="41"/>
      <c r="Q982" s="41"/>
      <c r="R982" s="40" t="s">
        <v>4017</v>
      </c>
      <c r="U982" s="35" t="s">
        <v>4017</v>
      </c>
      <c r="W982" s="35" t="s">
        <v>4017</v>
      </c>
    </row>
    <row r="983" spans="1:24" x14ac:dyDescent="0.2">
      <c r="A983" s="35" t="s">
        <v>1950</v>
      </c>
      <c r="B983" s="36">
        <v>62146</v>
      </c>
      <c r="C983" s="37">
        <v>1</v>
      </c>
      <c r="D983" s="35" t="s">
        <v>1955</v>
      </c>
      <c r="E983" s="35" t="s">
        <v>1954</v>
      </c>
      <c r="F983" s="35" t="s">
        <v>1953</v>
      </c>
      <c r="G983" s="35" t="s">
        <v>233</v>
      </c>
      <c r="H983" s="35" t="s">
        <v>220</v>
      </c>
      <c r="I983" s="35" t="s">
        <v>1915</v>
      </c>
      <c r="J983" s="42">
        <v>39318</v>
      </c>
      <c r="L983" s="42">
        <v>39800</v>
      </c>
      <c r="M983" s="41">
        <v>2023</v>
      </c>
      <c r="N983" s="40" t="s">
        <v>212</v>
      </c>
      <c r="O983" s="41">
        <v>2008</v>
      </c>
      <c r="P983" s="41"/>
      <c r="Q983" s="41">
        <v>2021</v>
      </c>
      <c r="R983" s="40" t="s">
        <v>4017</v>
      </c>
      <c r="U983" s="35" t="s">
        <v>4017</v>
      </c>
      <c r="W983" s="35" t="s">
        <v>4017</v>
      </c>
    </row>
    <row r="984" spans="1:24" x14ac:dyDescent="0.2">
      <c r="A984" s="35" t="s">
        <v>1950</v>
      </c>
      <c r="B984" s="36">
        <v>62356</v>
      </c>
      <c r="C984" s="37">
        <v>1</v>
      </c>
      <c r="D984" s="35" t="s">
        <v>1952</v>
      </c>
      <c r="E984" s="35" t="s">
        <v>1951</v>
      </c>
      <c r="F984" s="35" t="s">
        <v>1947</v>
      </c>
      <c r="G984" s="35" t="s">
        <v>1120</v>
      </c>
      <c r="H984" s="35" t="s">
        <v>238</v>
      </c>
      <c r="I984" s="35" t="s">
        <v>1946</v>
      </c>
      <c r="J984" s="42">
        <v>39171</v>
      </c>
      <c r="K984" s="42">
        <v>44926</v>
      </c>
      <c r="L984" s="42">
        <v>39434</v>
      </c>
      <c r="M984" s="41">
        <v>2022</v>
      </c>
      <c r="N984" s="40" t="s">
        <v>212</v>
      </c>
      <c r="O984" s="41">
        <v>2007</v>
      </c>
      <c r="P984" s="41"/>
      <c r="Q984" s="41">
        <v>2020</v>
      </c>
      <c r="R984" s="40" t="s">
        <v>4017</v>
      </c>
      <c r="U984" s="35" t="s">
        <v>4017</v>
      </c>
      <c r="W984" s="35" t="s">
        <v>4017</v>
      </c>
    </row>
    <row r="985" spans="1:24" x14ac:dyDescent="0.2">
      <c r="A985" s="35" t="s">
        <v>1950</v>
      </c>
      <c r="B985" s="36">
        <v>62951</v>
      </c>
      <c r="C985" s="37">
        <v>1</v>
      </c>
      <c r="D985" s="35" t="s">
        <v>1949</v>
      </c>
      <c r="E985" s="35" t="s">
        <v>1948</v>
      </c>
      <c r="F985" s="35" t="s">
        <v>1947</v>
      </c>
      <c r="G985" s="35" t="s">
        <v>1120</v>
      </c>
      <c r="H985" s="35" t="s">
        <v>238</v>
      </c>
      <c r="I985" s="35" t="s">
        <v>1946</v>
      </c>
      <c r="J985" s="42">
        <v>39171</v>
      </c>
      <c r="K985" s="42">
        <v>44926</v>
      </c>
      <c r="L985" s="42">
        <v>39695</v>
      </c>
      <c r="M985" s="41">
        <v>2022</v>
      </c>
      <c r="N985" s="40" t="s">
        <v>212</v>
      </c>
      <c r="O985" s="41">
        <v>2008</v>
      </c>
      <c r="P985" s="41"/>
      <c r="Q985" s="41">
        <v>2020</v>
      </c>
      <c r="R985" s="40" t="s">
        <v>4017</v>
      </c>
      <c r="U985" s="35" t="s">
        <v>4017</v>
      </c>
      <c r="W985" s="35" t="s">
        <v>4017</v>
      </c>
    </row>
    <row r="986" spans="1:24" x14ac:dyDescent="0.2">
      <c r="A986" s="35" t="s">
        <v>1950</v>
      </c>
      <c r="B986" s="36">
        <v>62408</v>
      </c>
      <c r="C986" s="37">
        <v>0.62</v>
      </c>
      <c r="D986" s="35" t="s">
        <v>2019</v>
      </c>
      <c r="E986" s="35" t="s">
        <v>2018</v>
      </c>
      <c r="F986" s="35" t="s">
        <v>2017</v>
      </c>
      <c r="G986" s="35" t="s">
        <v>1120</v>
      </c>
      <c r="H986" s="35" t="s">
        <v>238</v>
      </c>
      <c r="I986" s="35" t="s">
        <v>2016</v>
      </c>
      <c r="J986" s="42">
        <v>38713</v>
      </c>
      <c r="L986" s="42">
        <v>39113</v>
      </c>
      <c r="M986" s="41">
        <v>2020</v>
      </c>
      <c r="N986" s="40" t="s">
        <v>4017</v>
      </c>
      <c r="O986" s="41"/>
      <c r="P986" s="41"/>
      <c r="Q986" s="41"/>
      <c r="R986" s="40" t="s">
        <v>4017</v>
      </c>
      <c r="U986" s="35" t="s">
        <v>4017</v>
      </c>
      <c r="W986" s="35" t="s">
        <v>4017</v>
      </c>
    </row>
    <row r="987" spans="1:24" x14ac:dyDescent="0.2">
      <c r="A987" s="35" t="s">
        <v>1838</v>
      </c>
      <c r="B987" s="36">
        <v>63252</v>
      </c>
      <c r="C987" s="37">
        <v>1</v>
      </c>
      <c r="D987" s="35" t="s">
        <v>1943</v>
      </c>
      <c r="E987" s="35" t="s">
        <v>1942</v>
      </c>
      <c r="F987" s="35" t="s">
        <v>1807</v>
      </c>
      <c r="G987" s="35" t="s">
        <v>638</v>
      </c>
      <c r="H987" s="35" t="s">
        <v>214</v>
      </c>
      <c r="I987" s="35" t="s">
        <v>1806</v>
      </c>
      <c r="J987" s="42">
        <v>39559</v>
      </c>
      <c r="L987" s="42">
        <v>39857</v>
      </c>
      <c r="M987" s="41">
        <v>2023</v>
      </c>
      <c r="N987" s="40" t="s">
        <v>212</v>
      </c>
      <c r="O987" s="41">
        <v>2009</v>
      </c>
      <c r="P987" s="41"/>
      <c r="Q987" s="41">
        <v>2018</v>
      </c>
      <c r="R987" s="40" t="s">
        <v>4017</v>
      </c>
      <c r="U987" s="35" t="s">
        <v>4017</v>
      </c>
      <c r="W987" s="35" t="s">
        <v>4017</v>
      </c>
    </row>
    <row r="988" spans="1:24" x14ac:dyDescent="0.2">
      <c r="A988" s="35" t="s">
        <v>1838</v>
      </c>
      <c r="B988" s="36">
        <v>62571</v>
      </c>
      <c r="C988" s="37">
        <v>1</v>
      </c>
      <c r="D988" s="35" t="s">
        <v>1941</v>
      </c>
      <c r="E988" s="35" t="s">
        <v>1940</v>
      </c>
      <c r="F988" s="35" t="s">
        <v>568</v>
      </c>
      <c r="G988" s="35" t="s">
        <v>395</v>
      </c>
      <c r="H988" s="35" t="s">
        <v>220</v>
      </c>
      <c r="I988" s="35" t="s">
        <v>567</v>
      </c>
      <c r="J988" s="42">
        <v>39353</v>
      </c>
      <c r="L988" s="42">
        <v>39813</v>
      </c>
      <c r="M988" s="41">
        <v>2023</v>
      </c>
      <c r="N988" s="40" t="s">
        <v>212</v>
      </c>
      <c r="O988" s="41">
        <v>2008</v>
      </c>
      <c r="P988" s="41"/>
      <c r="Q988" s="41">
        <v>2020</v>
      </c>
      <c r="R988" s="40" t="s">
        <v>4017</v>
      </c>
      <c r="U988" s="35" t="s">
        <v>4017</v>
      </c>
      <c r="W988" s="35" t="s">
        <v>4017</v>
      </c>
    </row>
    <row r="989" spans="1:24" x14ac:dyDescent="0.2">
      <c r="A989" s="35" t="s">
        <v>1838</v>
      </c>
      <c r="B989" s="36">
        <v>63015</v>
      </c>
      <c r="C989" s="37">
        <v>1</v>
      </c>
      <c r="D989" s="35" t="s">
        <v>1939</v>
      </c>
      <c r="E989" s="35" t="s">
        <v>1938</v>
      </c>
      <c r="F989" s="35" t="s">
        <v>1937</v>
      </c>
      <c r="G989" s="35" t="s">
        <v>523</v>
      </c>
      <c r="H989" s="35" t="s">
        <v>214</v>
      </c>
      <c r="I989" s="35" t="s">
        <v>713</v>
      </c>
      <c r="J989" s="42">
        <v>39316</v>
      </c>
      <c r="L989" s="42">
        <v>39660</v>
      </c>
      <c r="M989" s="41">
        <v>2023</v>
      </c>
      <c r="N989" s="40" t="s">
        <v>212</v>
      </c>
      <c r="O989" s="41">
        <v>2008</v>
      </c>
      <c r="P989" s="41"/>
      <c r="Q989" s="41">
        <v>2022</v>
      </c>
      <c r="R989" s="40" t="s">
        <v>4017</v>
      </c>
      <c r="U989" s="35" t="s">
        <v>4017</v>
      </c>
      <c r="W989" s="35" t="s">
        <v>212</v>
      </c>
      <c r="X989" s="35" t="s">
        <v>4330</v>
      </c>
    </row>
    <row r="990" spans="1:24" x14ac:dyDescent="0.2">
      <c r="A990" s="35" t="s">
        <v>1838</v>
      </c>
      <c r="B990" s="36">
        <v>62079</v>
      </c>
      <c r="C990" s="37">
        <v>1</v>
      </c>
      <c r="D990" s="35" t="s">
        <v>1936</v>
      </c>
      <c r="E990" s="35" t="s">
        <v>1935</v>
      </c>
      <c r="F990" s="35" t="s">
        <v>1934</v>
      </c>
      <c r="G990" s="35" t="s">
        <v>239</v>
      </c>
      <c r="H990" s="35" t="s">
        <v>238</v>
      </c>
      <c r="I990" s="35" t="s">
        <v>610</v>
      </c>
      <c r="J990" s="42">
        <v>39217</v>
      </c>
      <c r="L990" s="42">
        <v>39962</v>
      </c>
      <c r="M990" s="41">
        <v>2023</v>
      </c>
      <c r="N990" s="40" t="s">
        <v>4017</v>
      </c>
      <c r="O990" s="41"/>
      <c r="P990" s="41"/>
      <c r="Q990" s="41"/>
      <c r="R990" s="40" t="s">
        <v>4017</v>
      </c>
      <c r="U990" s="35" t="s">
        <v>4017</v>
      </c>
      <c r="W990" s="35" t="s">
        <v>4017</v>
      </c>
    </row>
    <row r="991" spans="1:24" x14ac:dyDescent="0.2">
      <c r="A991" s="35" t="s">
        <v>1838</v>
      </c>
      <c r="B991" s="36">
        <v>62730</v>
      </c>
      <c r="C991" s="37">
        <v>1</v>
      </c>
      <c r="D991" s="35" t="s">
        <v>1933</v>
      </c>
      <c r="E991" s="35" t="s">
        <v>1932</v>
      </c>
      <c r="F991" s="35" t="s">
        <v>1931</v>
      </c>
      <c r="G991" s="35" t="s">
        <v>461</v>
      </c>
      <c r="H991" s="35" t="s">
        <v>214</v>
      </c>
      <c r="I991" s="35" t="s">
        <v>1787</v>
      </c>
      <c r="J991" s="42">
        <v>39435</v>
      </c>
      <c r="L991" s="42">
        <v>40175</v>
      </c>
      <c r="M991" s="41">
        <v>2024</v>
      </c>
      <c r="N991" s="40" t="s">
        <v>212</v>
      </c>
      <c r="O991" s="41">
        <v>2009</v>
      </c>
      <c r="P991" s="41"/>
      <c r="Q991" s="41">
        <v>2022</v>
      </c>
      <c r="R991" s="40" t="s">
        <v>4017</v>
      </c>
      <c r="U991" s="35" t="s">
        <v>4017</v>
      </c>
      <c r="W991" s="35" t="s">
        <v>4017</v>
      </c>
    </row>
    <row r="992" spans="1:24" x14ac:dyDescent="0.2">
      <c r="A992" s="35" t="s">
        <v>1838</v>
      </c>
      <c r="B992" s="36">
        <v>63062</v>
      </c>
      <c r="C992" s="37">
        <v>1</v>
      </c>
      <c r="D992" s="35" t="s">
        <v>1930</v>
      </c>
      <c r="E992" s="35" t="s">
        <v>1929</v>
      </c>
      <c r="F992" s="35" t="s">
        <v>1928</v>
      </c>
      <c r="G992" s="35" t="s">
        <v>461</v>
      </c>
      <c r="H992" s="35" t="s">
        <v>214</v>
      </c>
      <c r="I992" s="35" t="s">
        <v>1787</v>
      </c>
      <c r="J992" s="42">
        <v>39197</v>
      </c>
      <c r="L992" s="42">
        <v>39801</v>
      </c>
      <c r="M992" s="41">
        <v>2023</v>
      </c>
      <c r="N992" s="40" t="s">
        <v>212</v>
      </c>
      <c r="O992" s="41">
        <v>2008</v>
      </c>
      <c r="P992" s="41"/>
      <c r="Q992" s="41">
        <v>2021</v>
      </c>
      <c r="R992" s="40" t="s">
        <v>4017</v>
      </c>
      <c r="U992" s="35" t="s">
        <v>4017</v>
      </c>
      <c r="W992" s="35" t="s">
        <v>4017</v>
      </c>
    </row>
    <row r="993" spans="1:24" x14ac:dyDescent="0.2">
      <c r="A993" s="35" t="s">
        <v>1838</v>
      </c>
      <c r="B993" s="36">
        <v>62162</v>
      </c>
      <c r="C993" s="37">
        <v>1</v>
      </c>
      <c r="D993" s="35" t="s">
        <v>1927</v>
      </c>
      <c r="E993" s="35" t="s">
        <v>1926</v>
      </c>
      <c r="F993" s="35" t="s">
        <v>568</v>
      </c>
      <c r="G993" s="35" t="s">
        <v>395</v>
      </c>
      <c r="H993" s="35" t="s">
        <v>220</v>
      </c>
      <c r="I993" s="35" t="s">
        <v>567</v>
      </c>
      <c r="J993" s="42">
        <v>39491</v>
      </c>
      <c r="L993" s="42">
        <v>39815</v>
      </c>
      <c r="M993" s="41">
        <v>2023</v>
      </c>
      <c r="N993" s="40" t="s">
        <v>212</v>
      </c>
      <c r="O993" s="41">
        <v>2009</v>
      </c>
      <c r="P993" s="41"/>
      <c r="Q993" s="41">
        <v>2020</v>
      </c>
      <c r="R993" s="40" t="s">
        <v>4017</v>
      </c>
      <c r="U993" s="35" t="s">
        <v>4017</v>
      </c>
      <c r="W993" s="35" t="s">
        <v>4017</v>
      </c>
    </row>
    <row r="994" spans="1:24" x14ac:dyDescent="0.2">
      <c r="A994" s="35" t="s">
        <v>1838</v>
      </c>
      <c r="B994" s="36">
        <v>63049</v>
      </c>
      <c r="C994" s="37">
        <v>1</v>
      </c>
      <c r="D994" s="35" t="s">
        <v>1925</v>
      </c>
      <c r="E994" s="35" t="s">
        <v>1924</v>
      </c>
      <c r="F994" s="35" t="s">
        <v>272</v>
      </c>
      <c r="G994" s="35" t="s">
        <v>271</v>
      </c>
      <c r="H994" s="35" t="s">
        <v>227</v>
      </c>
      <c r="I994" s="35" t="s">
        <v>270</v>
      </c>
      <c r="J994" s="42">
        <v>39618</v>
      </c>
      <c r="L994" s="42">
        <v>39931</v>
      </c>
      <c r="M994" s="41">
        <v>2023</v>
      </c>
      <c r="N994" s="40" t="s">
        <v>212</v>
      </c>
      <c r="O994" s="41">
        <v>2009</v>
      </c>
      <c r="P994" s="41"/>
      <c r="Q994" s="41">
        <v>2020</v>
      </c>
      <c r="R994" s="40" t="s">
        <v>4017</v>
      </c>
      <c r="U994" s="35" t="s">
        <v>4017</v>
      </c>
      <c r="W994" s="35" t="s">
        <v>4017</v>
      </c>
    </row>
    <row r="995" spans="1:24" x14ac:dyDescent="0.2">
      <c r="A995" s="35" t="s">
        <v>1838</v>
      </c>
      <c r="B995" s="36">
        <v>62128</v>
      </c>
      <c r="C995" s="37">
        <v>1</v>
      </c>
      <c r="D995" s="35" t="s">
        <v>1923</v>
      </c>
      <c r="E995" s="35" t="s">
        <v>1922</v>
      </c>
      <c r="F995" s="35" t="s">
        <v>1921</v>
      </c>
      <c r="G995" s="35" t="s">
        <v>395</v>
      </c>
      <c r="H995" s="35" t="s">
        <v>220</v>
      </c>
      <c r="I995" s="35" t="s">
        <v>6</v>
      </c>
      <c r="J995" s="42">
        <v>39581</v>
      </c>
      <c r="L995" s="42">
        <v>39933</v>
      </c>
      <c r="M995" s="41">
        <v>2023</v>
      </c>
      <c r="N995" s="40" t="s">
        <v>212</v>
      </c>
      <c r="O995" s="41">
        <v>2009</v>
      </c>
      <c r="P995" s="41"/>
      <c r="Q995" s="41">
        <v>2022</v>
      </c>
      <c r="R995" s="40" t="s">
        <v>4017</v>
      </c>
      <c r="U995" s="35" t="s">
        <v>4017</v>
      </c>
      <c r="W995" s="35" t="s">
        <v>4017</v>
      </c>
    </row>
    <row r="996" spans="1:24" x14ac:dyDescent="0.2">
      <c r="A996" s="35" t="s">
        <v>1838</v>
      </c>
      <c r="B996" s="36">
        <v>62690</v>
      </c>
      <c r="C996" s="37">
        <v>1</v>
      </c>
      <c r="D996" s="35" t="s">
        <v>1920</v>
      </c>
      <c r="E996" s="35" t="s">
        <v>1919</v>
      </c>
      <c r="F996" s="35" t="s">
        <v>66</v>
      </c>
      <c r="G996" s="35" t="s">
        <v>376</v>
      </c>
      <c r="H996" s="35" t="s">
        <v>220</v>
      </c>
      <c r="I996" s="35" t="s">
        <v>13</v>
      </c>
      <c r="J996" s="42">
        <v>39393</v>
      </c>
      <c r="L996" s="42">
        <v>39931</v>
      </c>
      <c r="M996" s="41">
        <v>2023</v>
      </c>
      <c r="N996" s="40" t="s">
        <v>212</v>
      </c>
      <c r="O996" s="41">
        <v>2009</v>
      </c>
      <c r="P996" s="41"/>
      <c r="Q996" s="41">
        <v>2018</v>
      </c>
      <c r="R996" s="40" t="s">
        <v>4017</v>
      </c>
      <c r="U996" s="35" t="s">
        <v>4017</v>
      </c>
      <c r="W996" s="35" t="s">
        <v>4017</v>
      </c>
    </row>
    <row r="997" spans="1:24" x14ac:dyDescent="0.2">
      <c r="A997" s="35" t="s">
        <v>1838</v>
      </c>
      <c r="B997" s="36">
        <v>63349</v>
      </c>
      <c r="C997" s="37">
        <v>1</v>
      </c>
      <c r="D997" s="35" t="s">
        <v>1918</v>
      </c>
      <c r="E997" s="35" t="s">
        <v>1917</v>
      </c>
      <c r="F997" s="35" t="s">
        <v>1916</v>
      </c>
      <c r="G997" s="35" t="s">
        <v>523</v>
      </c>
      <c r="H997" s="35" t="s">
        <v>214</v>
      </c>
      <c r="I997" s="35" t="s">
        <v>1915</v>
      </c>
      <c r="J997" s="42">
        <v>39339</v>
      </c>
      <c r="L997" s="42">
        <v>39611</v>
      </c>
      <c r="M997" s="41">
        <v>2023</v>
      </c>
      <c r="N997" s="40" t="s">
        <v>212</v>
      </c>
      <c r="O997" s="41">
        <v>2007</v>
      </c>
      <c r="P997" s="41"/>
      <c r="Q997" s="41">
        <v>2020</v>
      </c>
      <c r="R997" s="40" t="s">
        <v>4017</v>
      </c>
      <c r="U997" s="35" t="s">
        <v>4017</v>
      </c>
      <c r="W997" s="35" t="s">
        <v>4017</v>
      </c>
    </row>
    <row r="998" spans="1:24" x14ac:dyDescent="0.2">
      <c r="A998" s="35" t="s">
        <v>1838</v>
      </c>
      <c r="B998" s="36">
        <v>62940</v>
      </c>
      <c r="C998" s="37">
        <v>1</v>
      </c>
      <c r="D998" s="35" t="s">
        <v>1914</v>
      </c>
      <c r="E998" s="35" t="s">
        <v>1913</v>
      </c>
      <c r="F998" s="35" t="s">
        <v>1912</v>
      </c>
      <c r="G998" s="35" t="s">
        <v>523</v>
      </c>
      <c r="I998" s="35" t="s">
        <v>1911</v>
      </c>
      <c r="J998" s="42">
        <v>39437</v>
      </c>
      <c r="K998" s="42">
        <v>45016</v>
      </c>
      <c r="L998" s="42">
        <v>39478</v>
      </c>
      <c r="M998" s="41">
        <v>2022</v>
      </c>
      <c r="N998" s="40" t="s">
        <v>4017</v>
      </c>
      <c r="O998" s="41"/>
      <c r="P998" s="41"/>
      <c r="Q998" s="41"/>
      <c r="R998" s="40" t="s">
        <v>4017</v>
      </c>
      <c r="U998" s="35" t="s">
        <v>4017</v>
      </c>
      <c r="W998" s="35" t="s">
        <v>212</v>
      </c>
      <c r="X998" s="35" t="s">
        <v>4329</v>
      </c>
    </row>
    <row r="999" spans="1:24" x14ac:dyDescent="0.2">
      <c r="A999" s="35" t="s">
        <v>1838</v>
      </c>
      <c r="B999" s="36">
        <v>63014</v>
      </c>
      <c r="C999" s="37">
        <v>1</v>
      </c>
      <c r="D999" s="35" t="s">
        <v>1910</v>
      </c>
      <c r="E999" s="35" t="s">
        <v>1909</v>
      </c>
      <c r="F999" s="35" t="s">
        <v>1796</v>
      </c>
      <c r="G999" s="35" t="s">
        <v>215</v>
      </c>
      <c r="H999" s="35" t="s">
        <v>214</v>
      </c>
      <c r="I999" s="35" t="s">
        <v>52</v>
      </c>
      <c r="J999" s="42">
        <v>39234</v>
      </c>
      <c r="K999" s="42">
        <v>44926</v>
      </c>
      <c r="L999" s="42">
        <v>39627</v>
      </c>
      <c r="M999" s="41">
        <v>2022</v>
      </c>
      <c r="N999" s="40" t="s">
        <v>212</v>
      </c>
      <c r="O999" s="41">
        <v>2008</v>
      </c>
      <c r="P999" s="41"/>
      <c r="Q999" s="41">
        <v>2018</v>
      </c>
      <c r="R999" s="40" t="s">
        <v>4017</v>
      </c>
      <c r="U999" s="35" t="s">
        <v>4017</v>
      </c>
      <c r="W999" s="35" t="s">
        <v>4017</v>
      </c>
    </row>
    <row r="1000" spans="1:24" x14ac:dyDescent="0.2">
      <c r="A1000" s="35" t="s">
        <v>1838</v>
      </c>
      <c r="B1000" s="36">
        <v>63521</v>
      </c>
      <c r="C1000" s="37">
        <v>0.3</v>
      </c>
      <c r="D1000" s="35" t="s">
        <v>1718</v>
      </c>
      <c r="E1000" s="35" t="s">
        <v>1717</v>
      </c>
      <c r="F1000" s="35" t="s">
        <v>360</v>
      </c>
      <c r="G1000" s="35" t="s">
        <v>233</v>
      </c>
      <c r="H1000" s="35" t="s">
        <v>220</v>
      </c>
      <c r="I1000" s="35" t="s">
        <v>4324</v>
      </c>
      <c r="J1000" s="42">
        <v>39539</v>
      </c>
      <c r="L1000" s="42">
        <v>40065</v>
      </c>
      <c r="M1000" s="41">
        <v>2023</v>
      </c>
      <c r="N1000" s="40" t="s">
        <v>212</v>
      </c>
      <c r="O1000" s="41">
        <v>2009</v>
      </c>
      <c r="P1000" s="41"/>
      <c r="Q1000" s="41">
        <v>2018</v>
      </c>
      <c r="R1000" s="40" t="s">
        <v>4017</v>
      </c>
      <c r="U1000" s="35" t="s">
        <v>4017</v>
      </c>
      <c r="W1000" s="35" t="s">
        <v>4017</v>
      </c>
    </row>
    <row r="1001" spans="1:24" x14ac:dyDescent="0.2">
      <c r="A1001" s="35" t="s">
        <v>1838</v>
      </c>
      <c r="B1001" s="36">
        <v>63107</v>
      </c>
      <c r="C1001" s="37">
        <v>1</v>
      </c>
      <c r="D1001" s="35" t="s">
        <v>1908</v>
      </c>
      <c r="E1001" s="35" t="s">
        <v>1907</v>
      </c>
      <c r="F1001" s="35" t="s">
        <v>1906</v>
      </c>
      <c r="G1001" s="35" t="s">
        <v>221</v>
      </c>
      <c r="H1001" s="35" t="s">
        <v>220</v>
      </c>
      <c r="I1001" s="35" t="s">
        <v>147</v>
      </c>
      <c r="J1001" s="42">
        <v>39254</v>
      </c>
      <c r="K1001" s="42">
        <v>45077</v>
      </c>
      <c r="L1001" s="42">
        <v>39714</v>
      </c>
      <c r="M1001" s="41">
        <v>2022</v>
      </c>
      <c r="N1001" s="40" t="s">
        <v>4017</v>
      </c>
      <c r="O1001" s="41"/>
      <c r="P1001" s="41"/>
      <c r="Q1001" s="41"/>
      <c r="R1001" s="40" t="s">
        <v>4017</v>
      </c>
      <c r="U1001" s="35" t="s">
        <v>4017</v>
      </c>
      <c r="W1001" s="35" t="s">
        <v>4017</v>
      </c>
    </row>
    <row r="1002" spans="1:24" x14ac:dyDescent="0.2">
      <c r="A1002" s="35" t="s">
        <v>1838</v>
      </c>
      <c r="B1002" s="36">
        <v>63103</v>
      </c>
      <c r="C1002" s="37">
        <v>1</v>
      </c>
      <c r="D1002" s="35" t="s">
        <v>1905</v>
      </c>
      <c r="E1002" s="35" t="s">
        <v>1904</v>
      </c>
      <c r="F1002" s="35" t="s">
        <v>1903</v>
      </c>
      <c r="G1002" s="35" t="s">
        <v>233</v>
      </c>
      <c r="H1002" s="35" t="s">
        <v>220</v>
      </c>
      <c r="I1002" s="35" t="s">
        <v>438</v>
      </c>
      <c r="J1002" s="42">
        <v>39442</v>
      </c>
      <c r="K1002" s="42">
        <v>45079</v>
      </c>
      <c r="L1002" s="42">
        <v>39443</v>
      </c>
      <c r="M1002" s="41">
        <v>2022</v>
      </c>
      <c r="N1002" s="40" t="s">
        <v>212</v>
      </c>
      <c r="O1002" s="41">
        <v>2007</v>
      </c>
      <c r="P1002" s="41"/>
      <c r="Q1002" s="41">
        <v>2018</v>
      </c>
      <c r="R1002" s="40" t="s">
        <v>4017</v>
      </c>
      <c r="U1002" s="35" t="s">
        <v>4017</v>
      </c>
      <c r="W1002" s="35" t="s">
        <v>4017</v>
      </c>
    </row>
    <row r="1003" spans="1:24" x14ac:dyDescent="0.2">
      <c r="A1003" s="35" t="s">
        <v>1838</v>
      </c>
      <c r="B1003" s="36">
        <v>63063</v>
      </c>
      <c r="C1003" s="37">
        <v>1</v>
      </c>
      <c r="D1003" s="35" t="s">
        <v>1902</v>
      </c>
      <c r="E1003" s="35" t="s">
        <v>1901</v>
      </c>
      <c r="F1003" s="35" t="s">
        <v>1900</v>
      </c>
      <c r="G1003" s="35" t="s">
        <v>455</v>
      </c>
      <c r="H1003" s="35" t="s">
        <v>214</v>
      </c>
      <c r="I1003" s="35" t="s">
        <v>1414</v>
      </c>
      <c r="J1003" s="42">
        <v>39401</v>
      </c>
      <c r="K1003" s="42">
        <v>45169</v>
      </c>
      <c r="L1003" s="42">
        <v>39693</v>
      </c>
      <c r="M1003" s="41">
        <v>2022</v>
      </c>
      <c r="N1003" s="40" t="s">
        <v>212</v>
      </c>
      <c r="O1003" s="41">
        <v>2008</v>
      </c>
      <c r="P1003" s="41"/>
      <c r="Q1003" s="41">
        <v>2020</v>
      </c>
      <c r="R1003" s="40" t="s">
        <v>4017</v>
      </c>
      <c r="U1003" s="35" t="s">
        <v>4017</v>
      </c>
      <c r="W1003" s="35" t="s">
        <v>4017</v>
      </c>
    </row>
    <row r="1004" spans="1:24" x14ac:dyDescent="0.2">
      <c r="A1004" s="35" t="s">
        <v>1838</v>
      </c>
      <c r="B1004" s="36">
        <v>61956</v>
      </c>
      <c r="C1004" s="37">
        <v>1</v>
      </c>
      <c r="D1004" s="35" t="s">
        <v>1899</v>
      </c>
      <c r="E1004" s="35" t="s">
        <v>1898</v>
      </c>
      <c r="F1004" s="35" t="s">
        <v>1897</v>
      </c>
      <c r="G1004" s="35" t="s">
        <v>380</v>
      </c>
      <c r="H1004" s="35" t="s">
        <v>220</v>
      </c>
      <c r="I1004" s="35" t="s">
        <v>13</v>
      </c>
      <c r="J1004" s="42">
        <v>39274</v>
      </c>
      <c r="L1004" s="42">
        <v>39274</v>
      </c>
      <c r="M1004" s="41">
        <v>2022</v>
      </c>
      <c r="N1004" s="40" t="s">
        <v>4017</v>
      </c>
      <c r="O1004" s="41"/>
      <c r="P1004" s="41"/>
      <c r="Q1004" s="41"/>
      <c r="R1004" s="40" t="s">
        <v>4017</v>
      </c>
      <c r="U1004" s="35" t="s">
        <v>4017</v>
      </c>
      <c r="W1004" s="35" t="s">
        <v>4017</v>
      </c>
    </row>
    <row r="1005" spans="1:24" x14ac:dyDescent="0.2">
      <c r="A1005" s="35" t="s">
        <v>1838</v>
      </c>
      <c r="B1005" s="36">
        <v>63047</v>
      </c>
      <c r="C1005" s="37">
        <v>1</v>
      </c>
      <c r="D1005" s="35" t="s">
        <v>1896</v>
      </c>
      <c r="E1005" s="35" t="s">
        <v>1895</v>
      </c>
      <c r="F1005" s="35" t="s">
        <v>1894</v>
      </c>
      <c r="G1005" s="35" t="s">
        <v>271</v>
      </c>
      <c r="H1005" s="35" t="s">
        <v>227</v>
      </c>
      <c r="I1005" s="35" t="s">
        <v>1893</v>
      </c>
      <c r="J1005" s="42">
        <v>39342</v>
      </c>
      <c r="K1005" s="42">
        <v>45100</v>
      </c>
      <c r="L1005" s="42">
        <v>39430</v>
      </c>
      <c r="M1005" s="41">
        <v>2022</v>
      </c>
      <c r="N1005" s="40" t="s">
        <v>212</v>
      </c>
      <c r="O1005" s="41">
        <v>2007</v>
      </c>
      <c r="P1005" s="41"/>
      <c r="Q1005" s="41">
        <v>2018</v>
      </c>
      <c r="R1005" s="40" t="s">
        <v>4017</v>
      </c>
      <c r="U1005" s="35" t="s">
        <v>4017</v>
      </c>
      <c r="W1005" s="35" t="s">
        <v>4017</v>
      </c>
    </row>
    <row r="1006" spans="1:24" x14ac:dyDescent="0.2">
      <c r="A1006" s="35" t="s">
        <v>1838</v>
      </c>
      <c r="B1006" s="36">
        <v>62864</v>
      </c>
      <c r="C1006" s="37">
        <v>1</v>
      </c>
      <c r="D1006" s="35" t="s">
        <v>1892</v>
      </c>
      <c r="E1006" s="35" t="s">
        <v>1891</v>
      </c>
      <c r="F1006" s="35" t="s">
        <v>1890</v>
      </c>
      <c r="G1006" s="35" t="s">
        <v>215</v>
      </c>
      <c r="H1006" s="35" t="s">
        <v>214</v>
      </c>
      <c r="I1006" s="35" t="s">
        <v>1889</v>
      </c>
      <c r="J1006" s="42">
        <v>39234</v>
      </c>
      <c r="L1006" s="42">
        <v>39534</v>
      </c>
      <c r="M1006" s="41">
        <v>2022</v>
      </c>
      <c r="N1006" s="40" t="s">
        <v>212</v>
      </c>
      <c r="O1006" s="41">
        <v>2008</v>
      </c>
      <c r="P1006" s="41"/>
      <c r="Q1006" s="41">
        <v>2021</v>
      </c>
      <c r="R1006" s="40" t="s">
        <v>4017</v>
      </c>
      <c r="U1006" s="35" t="s">
        <v>4017</v>
      </c>
      <c r="W1006" s="35" t="s">
        <v>4017</v>
      </c>
    </row>
    <row r="1007" spans="1:24" x14ac:dyDescent="0.2">
      <c r="A1007" s="35" t="s">
        <v>1838</v>
      </c>
      <c r="B1007" s="36">
        <v>62431</v>
      </c>
      <c r="C1007" s="37">
        <v>1</v>
      </c>
      <c r="D1007" s="35" t="s">
        <v>1888</v>
      </c>
      <c r="E1007" s="35" t="s">
        <v>1887</v>
      </c>
      <c r="F1007" s="35" t="s">
        <v>805</v>
      </c>
      <c r="G1007" s="35" t="s">
        <v>271</v>
      </c>
      <c r="H1007" s="35" t="s">
        <v>227</v>
      </c>
      <c r="I1007" s="35" t="s">
        <v>804</v>
      </c>
      <c r="J1007" s="42">
        <v>39286</v>
      </c>
      <c r="K1007" s="42">
        <v>44592</v>
      </c>
      <c r="L1007" s="42">
        <v>39419</v>
      </c>
      <c r="M1007" s="41">
        <v>2021</v>
      </c>
      <c r="N1007" s="40" t="s">
        <v>212</v>
      </c>
      <c r="O1007" s="41">
        <v>2007</v>
      </c>
      <c r="P1007" s="41"/>
      <c r="Q1007" s="41">
        <v>2020</v>
      </c>
      <c r="R1007" s="40" t="s">
        <v>4017</v>
      </c>
      <c r="U1007" s="35" t="s">
        <v>4017</v>
      </c>
      <c r="W1007" s="35" t="s">
        <v>4017</v>
      </c>
    </row>
    <row r="1008" spans="1:24" x14ac:dyDescent="0.2">
      <c r="A1008" s="35" t="s">
        <v>1838</v>
      </c>
      <c r="B1008" s="36">
        <v>63023</v>
      </c>
      <c r="C1008" s="37">
        <v>1</v>
      </c>
      <c r="D1008" s="35" t="s">
        <v>1886</v>
      </c>
      <c r="E1008" s="35" t="s">
        <v>1885</v>
      </c>
      <c r="F1008" s="35" t="s">
        <v>1884</v>
      </c>
      <c r="G1008" s="35" t="s">
        <v>239</v>
      </c>
      <c r="H1008" s="35" t="s">
        <v>238</v>
      </c>
      <c r="I1008" s="35" t="s">
        <v>121</v>
      </c>
      <c r="J1008" s="42">
        <v>39520</v>
      </c>
      <c r="L1008" s="42">
        <v>40067</v>
      </c>
      <c r="M1008" s="41">
        <v>2023</v>
      </c>
      <c r="N1008" s="40" t="s">
        <v>212</v>
      </c>
      <c r="O1008" s="41">
        <v>2009</v>
      </c>
      <c r="P1008" s="41"/>
      <c r="Q1008" s="41">
        <v>2018</v>
      </c>
      <c r="R1008" s="40" t="s">
        <v>4017</v>
      </c>
      <c r="U1008" s="35" t="s">
        <v>4017</v>
      </c>
      <c r="W1008" s="35" t="s">
        <v>4017</v>
      </c>
    </row>
    <row r="1009" spans="1:24" x14ac:dyDescent="0.2">
      <c r="A1009" s="35" t="s">
        <v>1838</v>
      </c>
      <c r="B1009" s="36">
        <v>62705</v>
      </c>
      <c r="C1009" s="37">
        <v>1</v>
      </c>
      <c r="D1009" s="35" t="s">
        <v>1883</v>
      </c>
      <c r="E1009" s="35" t="s">
        <v>1882</v>
      </c>
      <c r="F1009" s="35" t="s">
        <v>1881</v>
      </c>
      <c r="G1009" s="35" t="s">
        <v>461</v>
      </c>
      <c r="H1009" s="35" t="s">
        <v>214</v>
      </c>
      <c r="I1009" s="35" t="s">
        <v>1787</v>
      </c>
      <c r="J1009" s="42">
        <v>39293</v>
      </c>
      <c r="L1009" s="42">
        <v>39660</v>
      </c>
      <c r="M1009" s="41">
        <v>2023</v>
      </c>
      <c r="N1009" s="40" t="s">
        <v>212</v>
      </c>
      <c r="O1009" s="41">
        <v>2008</v>
      </c>
      <c r="P1009" s="41"/>
      <c r="Q1009" s="41">
        <v>2020</v>
      </c>
      <c r="R1009" s="40" t="s">
        <v>4017</v>
      </c>
      <c r="U1009" s="35" t="s">
        <v>4017</v>
      </c>
      <c r="W1009" s="35" t="s">
        <v>4017</v>
      </c>
    </row>
    <row r="1010" spans="1:24" x14ac:dyDescent="0.2">
      <c r="A1010" s="35" t="s">
        <v>1838</v>
      </c>
      <c r="B1010" s="36">
        <v>62755</v>
      </c>
      <c r="C1010" s="37">
        <v>1</v>
      </c>
      <c r="D1010" s="35" t="s">
        <v>1880</v>
      </c>
      <c r="E1010" s="35" t="s">
        <v>1879</v>
      </c>
      <c r="F1010" s="35" t="s">
        <v>1878</v>
      </c>
      <c r="G1010" s="35" t="s">
        <v>228</v>
      </c>
      <c r="H1010" s="35" t="s">
        <v>227</v>
      </c>
      <c r="I1010" s="35" t="s">
        <v>161</v>
      </c>
      <c r="J1010" s="42">
        <v>39379</v>
      </c>
      <c r="L1010" s="42">
        <v>39946</v>
      </c>
      <c r="M1010" s="41">
        <v>2023</v>
      </c>
      <c r="N1010" s="40" t="s">
        <v>212</v>
      </c>
      <c r="O1010" s="41">
        <v>2009</v>
      </c>
      <c r="P1010" s="41"/>
      <c r="Q1010" s="41">
        <v>2018</v>
      </c>
      <c r="R1010" s="40" t="s">
        <v>4017</v>
      </c>
      <c r="U1010" s="35" t="s">
        <v>4017</v>
      </c>
      <c r="W1010" s="35" t="s">
        <v>4017</v>
      </c>
    </row>
    <row r="1011" spans="1:24" x14ac:dyDescent="0.2">
      <c r="A1011" s="35" t="s">
        <v>1838</v>
      </c>
      <c r="B1011" s="36">
        <v>62763</v>
      </c>
      <c r="C1011" s="37">
        <v>1</v>
      </c>
      <c r="D1011" s="35" t="s">
        <v>1877</v>
      </c>
      <c r="E1011" s="35" t="s">
        <v>1876</v>
      </c>
      <c r="F1011" s="35" t="s">
        <v>1875</v>
      </c>
      <c r="G1011" s="35" t="s">
        <v>221</v>
      </c>
      <c r="H1011" s="35" t="s">
        <v>220</v>
      </c>
      <c r="I1011" s="35" t="s">
        <v>23</v>
      </c>
      <c r="J1011" s="42">
        <v>39170</v>
      </c>
      <c r="K1011" s="42">
        <v>45077</v>
      </c>
      <c r="L1011" s="42">
        <v>39431</v>
      </c>
      <c r="M1011" s="41">
        <v>2022</v>
      </c>
      <c r="N1011" s="40" t="s">
        <v>212</v>
      </c>
      <c r="O1011" s="41">
        <v>2007</v>
      </c>
      <c r="P1011" s="41"/>
      <c r="Q1011" s="41">
        <v>2018</v>
      </c>
      <c r="R1011" s="40" t="s">
        <v>4017</v>
      </c>
      <c r="U1011" s="35" t="s">
        <v>4017</v>
      </c>
      <c r="W1011" s="35" t="s">
        <v>4017</v>
      </c>
    </row>
    <row r="1012" spans="1:24" x14ac:dyDescent="0.2">
      <c r="A1012" s="35" t="s">
        <v>1838</v>
      </c>
      <c r="B1012" s="36">
        <v>63276</v>
      </c>
      <c r="C1012" s="37">
        <v>1</v>
      </c>
      <c r="D1012" s="35" t="s">
        <v>1874</v>
      </c>
      <c r="E1012" s="35" t="s">
        <v>1873</v>
      </c>
      <c r="F1012" s="35" t="s">
        <v>1872</v>
      </c>
      <c r="G1012" s="35" t="s">
        <v>455</v>
      </c>
      <c r="H1012" s="35" t="s">
        <v>214</v>
      </c>
      <c r="I1012" s="35" t="s">
        <v>527</v>
      </c>
      <c r="J1012" s="42">
        <v>39443</v>
      </c>
      <c r="L1012" s="42">
        <v>39443</v>
      </c>
      <c r="M1012" s="41">
        <v>2022</v>
      </c>
      <c r="N1012" s="40" t="s">
        <v>212</v>
      </c>
      <c r="O1012" s="41">
        <v>2007</v>
      </c>
      <c r="P1012" s="41"/>
      <c r="Q1012" s="41">
        <v>2018</v>
      </c>
      <c r="R1012" s="40" t="s">
        <v>4017</v>
      </c>
      <c r="U1012" s="35" t="s">
        <v>4017</v>
      </c>
      <c r="W1012" s="35" t="s">
        <v>4017</v>
      </c>
    </row>
    <row r="1013" spans="1:24" x14ac:dyDescent="0.2">
      <c r="A1013" s="35" t="s">
        <v>1838</v>
      </c>
      <c r="B1013" s="36">
        <v>63359</v>
      </c>
      <c r="C1013" s="37">
        <v>1</v>
      </c>
      <c r="D1013" s="35" t="s">
        <v>1871</v>
      </c>
      <c r="E1013" s="35" t="s">
        <v>1870</v>
      </c>
      <c r="F1013" s="35" t="s">
        <v>1869</v>
      </c>
      <c r="G1013" s="35" t="s">
        <v>262</v>
      </c>
      <c r="H1013" s="35" t="s">
        <v>227</v>
      </c>
      <c r="I1013" s="35" t="s">
        <v>407</v>
      </c>
      <c r="J1013" s="42">
        <v>39598</v>
      </c>
      <c r="L1013" s="42">
        <v>40059</v>
      </c>
      <c r="M1013" s="41">
        <v>2023</v>
      </c>
      <c r="N1013" s="40" t="s">
        <v>212</v>
      </c>
      <c r="O1013" s="41">
        <v>2009</v>
      </c>
      <c r="P1013" s="41"/>
      <c r="Q1013" s="41">
        <v>2021</v>
      </c>
      <c r="R1013" s="40" t="s">
        <v>4017</v>
      </c>
      <c r="U1013" s="35" t="s">
        <v>4017</v>
      </c>
      <c r="W1013" s="35" t="s">
        <v>4017</v>
      </c>
      <c r="X1013" s="35" t="s">
        <v>4328</v>
      </c>
    </row>
    <row r="1014" spans="1:24" x14ac:dyDescent="0.2">
      <c r="A1014" s="35" t="s">
        <v>1838</v>
      </c>
      <c r="B1014" s="36">
        <v>62745</v>
      </c>
      <c r="C1014" s="37">
        <v>1</v>
      </c>
      <c r="D1014" s="35" t="s">
        <v>1868</v>
      </c>
      <c r="E1014" s="35" t="s">
        <v>1867</v>
      </c>
      <c r="F1014" s="35" t="s">
        <v>1719</v>
      </c>
      <c r="G1014" s="35" t="s">
        <v>638</v>
      </c>
      <c r="H1014" s="35" t="s">
        <v>214</v>
      </c>
      <c r="I1014" s="35" t="s">
        <v>1306</v>
      </c>
      <c r="J1014" s="42">
        <v>39227</v>
      </c>
      <c r="L1014" s="42">
        <v>39602</v>
      </c>
      <c r="M1014" s="41">
        <v>2022</v>
      </c>
      <c r="N1014" s="40" t="s">
        <v>4017</v>
      </c>
      <c r="O1014" s="41"/>
      <c r="P1014" s="41"/>
      <c r="Q1014" s="41"/>
      <c r="R1014" s="40" t="s">
        <v>4017</v>
      </c>
      <c r="U1014" s="35" t="s">
        <v>4017</v>
      </c>
      <c r="W1014" s="35" t="s">
        <v>4017</v>
      </c>
    </row>
    <row r="1015" spans="1:24" x14ac:dyDescent="0.2">
      <c r="A1015" s="35" t="s">
        <v>1838</v>
      </c>
      <c r="B1015" s="36">
        <v>63038</v>
      </c>
      <c r="C1015" s="37">
        <v>1</v>
      </c>
      <c r="D1015" s="35" t="s">
        <v>1866</v>
      </c>
      <c r="E1015" s="35" t="s">
        <v>1865</v>
      </c>
      <c r="F1015" s="35" t="s">
        <v>51</v>
      </c>
      <c r="G1015" s="35" t="s">
        <v>396</v>
      </c>
      <c r="H1015" s="35" t="s">
        <v>220</v>
      </c>
      <c r="I1015" s="35" t="s">
        <v>52</v>
      </c>
      <c r="J1015" s="42">
        <v>39416</v>
      </c>
      <c r="L1015" s="42">
        <v>40050</v>
      </c>
      <c r="M1015" s="41">
        <v>2023</v>
      </c>
      <c r="N1015" s="40" t="s">
        <v>212</v>
      </c>
      <c r="O1015" s="41">
        <v>2009</v>
      </c>
      <c r="P1015" s="41"/>
      <c r="Q1015" s="41">
        <v>2018</v>
      </c>
      <c r="R1015" s="40" t="s">
        <v>4017</v>
      </c>
      <c r="U1015" s="35" t="s">
        <v>4017</v>
      </c>
      <c r="W1015" s="35" t="s">
        <v>4017</v>
      </c>
    </row>
    <row r="1016" spans="1:24" x14ac:dyDescent="0.2">
      <c r="A1016" s="35" t="s">
        <v>1838</v>
      </c>
      <c r="B1016" s="36">
        <v>63408</v>
      </c>
      <c r="C1016" s="37">
        <v>1</v>
      </c>
      <c r="D1016" s="35" t="s">
        <v>1864</v>
      </c>
      <c r="E1016" s="35" t="s">
        <v>1863</v>
      </c>
      <c r="F1016" s="35" t="s">
        <v>1862</v>
      </c>
      <c r="G1016" s="35" t="s">
        <v>643</v>
      </c>
      <c r="H1016" s="35" t="s">
        <v>214</v>
      </c>
      <c r="I1016" s="35" t="s">
        <v>1113</v>
      </c>
      <c r="J1016" s="42">
        <v>39534</v>
      </c>
      <c r="L1016" s="42">
        <v>39855</v>
      </c>
      <c r="M1016" s="41">
        <v>2023</v>
      </c>
      <c r="N1016" s="40" t="s">
        <v>212</v>
      </c>
      <c r="O1016" s="41">
        <v>2009</v>
      </c>
      <c r="P1016" s="41"/>
      <c r="Q1016" s="41">
        <v>2021</v>
      </c>
      <c r="R1016" s="40" t="s">
        <v>4017</v>
      </c>
      <c r="U1016" s="35" t="s">
        <v>4017</v>
      </c>
      <c r="W1016" s="35" t="s">
        <v>4017</v>
      </c>
    </row>
    <row r="1017" spans="1:24" x14ac:dyDescent="0.2">
      <c r="A1017" s="35" t="s">
        <v>1838</v>
      </c>
      <c r="B1017" s="36">
        <v>63761</v>
      </c>
      <c r="C1017" s="37">
        <v>0.8</v>
      </c>
      <c r="D1017" s="35" t="s">
        <v>1834</v>
      </c>
      <c r="E1017" s="35" t="s">
        <v>1833</v>
      </c>
      <c r="F1017" s="35" t="s">
        <v>295</v>
      </c>
      <c r="G1017" s="35" t="s">
        <v>294</v>
      </c>
      <c r="H1017" s="35" t="s">
        <v>227</v>
      </c>
      <c r="I1017" s="35" t="s">
        <v>293</v>
      </c>
      <c r="J1017" s="42">
        <v>40045</v>
      </c>
      <c r="L1017" s="42">
        <v>40317</v>
      </c>
      <c r="M1017" s="41">
        <v>2024</v>
      </c>
      <c r="N1017" s="40" t="s">
        <v>212</v>
      </c>
      <c r="O1017" s="41">
        <v>2010</v>
      </c>
      <c r="P1017" s="41"/>
      <c r="Q1017" s="41">
        <v>2018</v>
      </c>
      <c r="R1017" s="40" t="s">
        <v>4017</v>
      </c>
      <c r="U1017" s="35" t="s">
        <v>4017</v>
      </c>
      <c r="W1017" s="35" t="s">
        <v>4017</v>
      </c>
    </row>
    <row r="1018" spans="1:24" x14ac:dyDescent="0.2">
      <c r="A1018" s="35" t="s">
        <v>1838</v>
      </c>
      <c r="B1018" s="36">
        <v>62178</v>
      </c>
      <c r="C1018" s="37">
        <v>1</v>
      </c>
      <c r="D1018" s="35" t="s">
        <v>1861</v>
      </c>
      <c r="E1018" s="35" t="s">
        <v>1860</v>
      </c>
      <c r="F1018" s="35" t="s">
        <v>1859</v>
      </c>
      <c r="G1018" s="35" t="s">
        <v>239</v>
      </c>
      <c r="H1018" s="35" t="s">
        <v>238</v>
      </c>
      <c r="I1018" s="35" t="s">
        <v>773</v>
      </c>
      <c r="J1018" s="42">
        <v>39401</v>
      </c>
      <c r="L1018" s="42">
        <v>39580</v>
      </c>
      <c r="M1018" s="41">
        <v>2022</v>
      </c>
      <c r="N1018" s="40" t="s">
        <v>4017</v>
      </c>
      <c r="O1018" s="41"/>
      <c r="P1018" s="41"/>
      <c r="Q1018" s="41"/>
      <c r="R1018" s="40" t="s">
        <v>4017</v>
      </c>
      <c r="U1018" s="35" t="s">
        <v>4017</v>
      </c>
      <c r="W1018" s="35" t="s">
        <v>4017</v>
      </c>
    </row>
    <row r="1019" spans="1:24" x14ac:dyDescent="0.2">
      <c r="A1019" s="35" t="s">
        <v>1838</v>
      </c>
      <c r="B1019" s="36">
        <v>63129</v>
      </c>
      <c r="C1019" s="37">
        <v>1</v>
      </c>
      <c r="D1019" s="35" t="s">
        <v>1858</v>
      </c>
      <c r="E1019" s="35" t="s">
        <v>1857</v>
      </c>
      <c r="F1019" s="35" t="s">
        <v>1856</v>
      </c>
      <c r="G1019" s="35" t="s">
        <v>643</v>
      </c>
      <c r="H1019" s="35" t="s">
        <v>214</v>
      </c>
      <c r="I1019" s="35" t="s">
        <v>1855</v>
      </c>
      <c r="J1019" s="42">
        <v>39258</v>
      </c>
      <c r="L1019" s="42">
        <v>39695</v>
      </c>
      <c r="M1019" s="41">
        <v>2023</v>
      </c>
      <c r="N1019" s="40" t="s">
        <v>4017</v>
      </c>
      <c r="O1019" s="41"/>
      <c r="P1019" s="41"/>
      <c r="Q1019" s="41"/>
      <c r="R1019" s="40" t="s">
        <v>4017</v>
      </c>
      <c r="U1019" s="35" t="s">
        <v>4017</v>
      </c>
      <c r="W1019" s="35" t="s">
        <v>4017</v>
      </c>
      <c r="X1019" s="35" t="s">
        <v>4327</v>
      </c>
    </row>
    <row r="1020" spans="1:24" x14ac:dyDescent="0.2">
      <c r="A1020" s="35" t="s">
        <v>1838</v>
      </c>
      <c r="B1020" s="36">
        <v>63217</v>
      </c>
      <c r="C1020" s="37">
        <v>1</v>
      </c>
      <c r="D1020" s="35" t="s">
        <v>1854</v>
      </c>
      <c r="E1020" s="35" t="s">
        <v>1853</v>
      </c>
      <c r="F1020" s="35" t="s">
        <v>1852</v>
      </c>
      <c r="G1020" s="35" t="s">
        <v>326</v>
      </c>
      <c r="H1020" s="35" t="s">
        <v>227</v>
      </c>
      <c r="I1020" s="35" t="s">
        <v>465</v>
      </c>
      <c r="J1020" s="42">
        <v>39232</v>
      </c>
      <c r="K1020" s="42">
        <v>44742</v>
      </c>
      <c r="L1020" s="42">
        <v>39493</v>
      </c>
      <c r="M1020" s="41">
        <v>2022</v>
      </c>
      <c r="N1020" s="40" t="s">
        <v>212</v>
      </c>
      <c r="O1020" s="41">
        <v>2008</v>
      </c>
      <c r="P1020" s="41"/>
      <c r="Q1020" s="41">
        <v>2020</v>
      </c>
      <c r="R1020" s="40" t="s">
        <v>4017</v>
      </c>
      <c r="U1020" s="35" t="s">
        <v>4017</v>
      </c>
      <c r="W1020" s="35" t="s">
        <v>4017</v>
      </c>
    </row>
    <row r="1021" spans="1:24" x14ac:dyDescent="0.2">
      <c r="A1021" s="35" t="s">
        <v>1838</v>
      </c>
      <c r="B1021" s="36">
        <v>62312</v>
      </c>
      <c r="C1021" s="37">
        <v>0.42</v>
      </c>
      <c r="D1021" s="35" t="s">
        <v>807</v>
      </c>
      <c r="E1021" s="35" t="s">
        <v>806</v>
      </c>
      <c r="F1021" s="35" t="s">
        <v>805</v>
      </c>
      <c r="G1021" s="35" t="s">
        <v>271</v>
      </c>
      <c r="H1021" s="35" t="s">
        <v>227</v>
      </c>
      <c r="I1021" s="35" t="s">
        <v>804</v>
      </c>
      <c r="J1021" s="42">
        <v>39394</v>
      </c>
      <c r="K1021" s="42">
        <v>44592</v>
      </c>
      <c r="L1021" s="42">
        <v>39399</v>
      </c>
      <c r="M1021" s="41">
        <v>2021</v>
      </c>
      <c r="N1021" s="40" t="s">
        <v>212</v>
      </c>
      <c r="O1021" s="41">
        <v>2007</v>
      </c>
      <c r="P1021" s="41"/>
      <c r="Q1021" s="41">
        <v>2020</v>
      </c>
      <c r="R1021" s="40" t="s">
        <v>4017</v>
      </c>
      <c r="U1021" s="35" t="s">
        <v>4017</v>
      </c>
      <c r="W1021" s="35" t="s">
        <v>4017</v>
      </c>
    </row>
    <row r="1022" spans="1:24" x14ac:dyDescent="0.2">
      <c r="A1022" s="35" t="s">
        <v>1838</v>
      </c>
      <c r="B1022" s="36">
        <v>61751</v>
      </c>
      <c r="C1022" s="37">
        <v>0.14000000000000001</v>
      </c>
      <c r="D1022" s="35" t="s">
        <v>1945</v>
      </c>
      <c r="E1022" s="35" t="s">
        <v>1944</v>
      </c>
      <c r="F1022" s="35" t="s">
        <v>3</v>
      </c>
      <c r="G1022" s="35" t="s">
        <v>221</v>
      </c>
      <c r="H1022" s="35" t="s">
        <v>220</v>
      </c>
      <c r="I1022" s="35" t="s">
        <v>4</v>
      </c>
      <c r="J1022" s="42">
        <v>38716</v>
      </c>
      <c r="L1022" s="42">
        <v>39406</v>
      </c>
      <c r="M1022" s="41">
        <v>2021</v>
      </c>
      <c r="N1022" s="40" t="s">
        <v>4017</v>
      </c>
      <c r="O1022" s="41"/>
      <c r="P1022" s="41"/>
      <c r="Q1022" s="41"/>
      <c r="R1022" s="40" t="s">
        <v>4017</v>
      </c>
      <c r="U1022" s="35" t="s">
        <v>4017</v>
      </c>
      <c r="W1022" s="35" t="s">
        <v>4017</v>
      </c>
    </row>
    <row r="1023" spans="1:24" x14ac:dyDescent="0.2">
      <c r="A1023" s="35" t="s">
        <v>1838</v>
      </c>
      <c r="B1023" s="36">
        <v>62464</v>
      </c>
      <c r="C1023" s="37">
        <v>1</v>
      </c>
      <c r="D1023" s="35" t="s">
        <v>1851</v>
      </c>
      <c r="E1023" s="35" t="s">
        <v>1850</v>
      </c>
      <c r="F1023" s="35" t="s">
        <v>650</v>
      </c>
      <c r="G1023" s="35" t="s">
        <v>643</v>
      </c>
      <c r="H1023" s="35" t="s">
        <v>214</v>
      </c>
      <c r="I1023" s="35" t="s">
        <v>302</v>
      </c>
      <c r="J1023" s="42">
        <v>39358</v>
      </c>
      <c r="K1023" s="42">
        <v>45016</v>
      </c>
      <c r="L1023" s="42">
        <v>39660</v>
      </c>
      <c r="M1023" s="41">
        <v>2022</v>
      </c>
      <c r="N1023" s="40" t="s">
        <v>212</v>
      </c>
      <c r="O1023" s="41">
        <v>2008</v>
      </c>
      <c r="P1023" s="41"/>
      <c r="Q1023" s="41">
        <v>2020</v>
      </c>
      <c r="R1023" s="40" t="s">
        <v>4017</v>
      </c>
      <c r="U1023" s="35" t="s">
        <v>4017</v>
      </c>
      <c r="W1023" s="35" t="s">
        <v>4017</v>
      </c>
    </row>
    <row r="1024" spans="1:24" x14ac:dyDescent="0.2">
      <c r="A1024" s="35" t="s">
        <v>1838</v>
      </c>
      <c r="B1024" s="36">
        <v>62977</v>
      </c>
      <c r="C1024" s="37">
        <v>1</v>
      </c>
      <c r="D1024" s="35" t="s">
        <v>1849</v>
      </c>
      <c r="E1024" s="35" t="s">
        <v>1848</v>
      </c>
      <c r="F1024" s="35" t="s">
        <v>1847</v>
      </c>
      <c r="G1024" s="35" t="s">
        <v>1120</v>
      </c>
      <c r="H1024" s="35" t="s">
        <v>238</v>
      </c>
      <c r="I1024" s="35" t="s">
        <v>1572</v>
      </c>
      <c r="J1024" s="42">
        <v>39202</v>
      </c>
      <c r="L1024" s="42">
        <v>39805</v>
      </c>
      <c r="M1024" s="41">
        <v>2023</v>
      </c>
      <c r="N1024" s="40" t="s">
        <v>4017</v>
      </c>
      <c r="O1024" s="41"/>
      <c r="P1024" s="41"/>
      <c r="Q1024" s="41"/>
      <c r="R1024" s="40" t="s">
        <v>4017</v>
      </c>
      <c r="U1024" s="35" t="s">
        <v>4017</v>
      </c>
      <c r="W1024" s="35" t="s">
        <v>4017</v>
      </c>
    </row>
    <row r="1025" spans="1:23" x14ac:dyDescent="0.2">
      <c r="A1025" s="35" t="s">
        <v>1838</v>
      </c>
      <c r="B1025" s="36">
        <v>62827</v>
      </c>
      <c r="C1025" s="37">
        <v>1</v>
      </c>
      <c r="D1025" s="35" t="s">
        <v>1846</v>
      </c>
      <c r="E1025" s="35" t="s">
        <v>1845</v>
      </c>
      <c r="F1025" s="35" t="s">
        <v>979</v>
      </c>
      <c r="G1025" s="35" t="s">
        <v>376</v>
      </c>
      <c r="H1025" s="35" t="s">
        <v>220</v>
      </c>
      <c r="I1025" s="35" t="s">
        <v>31</v>
      </c>
      <c r="J1025" s="42">
        <v>39415</v>
      </c>
      <c r="L1025" s="42">
        <v>40091</v>
      </c>
      <c r="M1025" s="41">
        <v>2023</v>
      </c>
      <c r="N1025" s="40" t="s">
        <v>212</v>
      </c>
      <c r="O1025" s="41">
        <v>2009</v>
      </c>
      <c r="P1025" s="41"/>
      <c r="Q1025" s="41">
        <v>2018</v>
      </c>
      <c r="R1025" s="40" t="s">
        <v>4017</v>
      </c>
      <c r="U1025" s="35" t="s">
        <v>4017</v>
      </c>
      <c r="W1025" s="35" t="s">
        <v>4017</v>
      </c>
    </row>
    <row r="1026" spans="1:23" x14ac:dyDescent="0.2">
      <c r="A1026" s="35" t="s">
        <v>1838</v>
      </c>
      <c r="B1026" s="36">
        <v>63274</v>
      </c>
      <c r="C1026" s="37">
        <v>0.2</v>
      </c>
      <c r="D1026" s="35" t="s">
        <v>1832</v>
      </c>
      <c r="E1026" s="35" t="s">
        <v>1831</v>
      </c>
      <c r="F1026" s="35" t="s">
        <v>1830</v>
      </c>
      <c r="G1026" s="35" t="s">
        <v>455</v>
      </c>
      <c r="H1026" s="35" t="s">
        <v>214</v>
      </c>
      <c r="I1026" s="35" t="s">
        <v>527</v>
      </c>
      <c r="J1026" s="42">
        <v>39597</v>
      </c>
      <c r="L1026" s="42">
        <v>40048</v>
      </c>
      <c r="M1026" s="41">
        <v>2023</v>
      </c>
      <c r="N1026" s="40" t="s">
        <v>212</v>
      </c>
      <c r="O1026" s="41">
        <v>2008</v>
      </c>
      <c r="P1026" s="41"/>
      <c r="Q1026" s="41">
        <v>2018</v>
      </c>
      <c r="R1026" s="40" t="s">
        <v>4017</v>
      </c>
      <c r="U1026" s="35" t="s">
        <v>4017</v>
      </c>
      <c r="W1026" s="35" t="s">
        <v>4017</v>
      </c>
    </row>
    <row r="1027" spans="1:23" x14ac:dyDescent="0.2">
      <c r="A1027" s="35" t="s">
        <v>1838</v>
      </c>
      <c r="B1027" s="36">
        <v>62729</v>
      </c>
      <c r="C1027" s="37">
        <v>1</v>
      </c>
      <c r="D1027" s="35" t="s">
        <v>1844</v>
      </c>
      <c r="E1027" s="35" t="s">
        <v>1843</v>
      </c>
      <c r="F1027" s="35" t="s">
        <v>1842</v>
      </c>
      <c r="G1027" s="35" t="s">
        <v>1399</v>
      </c>
      <c r="H1027" s="35" t="s">
        <v>214</v>
      </c>
      <c r="I1027" s="35" t="s">
        <v>1841</v>
      </c>
      <c r="J1027" s="42">
        <v>39307</v>
      </c>
      <c r="L1027" s="42">
        <v>39750</v>
      </c>
      <c r="M1027" s="41">
        <v>2023</v>
      </c>
      <c r="N1027" s="40" t="s">
        <v>212</v>
      </c>
      <c r="O1027" s="41">
        <v>2008</v>
      </c>
      <c r="P1027" s="41">
        <v>2022</v>
      </c>
      <c r="Q1027" s="41"/>
      <c r="R1027" s="40" t="s">
        <v>4017</v>
      </c>
      <c r="U1027" s="35" t="s">
        <v>4017</v>
      </c>
      <c r="W1027" s="35" t="s">
        <v>4017</v>
      </c>
    </row>
    <row r="1028" spans="1:23" x14ac:dyDescent="0.2">
      <c r="A1028" s="35" t="s">
        <v>1838</v>
      </c>
      <c r="B1028" s="36">
        <v>63216</v>
      </c>
      <c r="C1028" s="37">
        <v>1</v>
      </c>
      <c r="D1028" s="35" t="s">
        <v>1840</v>
      </c>
      <c r="E1028" s="35" t="s">
        <v>1839</v>
      </c>
      <c r="F1028" s="35" t="s">
        <v>254</v>
      </c>
      <c r="G1028" s="35" t="s">
        <v>228</v>
      </c>
      <c r="H1028" s="35" t="s">
        <v>227</v>
      </c>
      <c r="I1028" s="35" t="s">
        <v>1458</v>
      </c>
      <c r="J1028" s="42">
        <v>39233</v>
      </c>
      <c r="L1028" s="42">
        <v>39233</v>
      </c>
      <c r="M1028" s="41">
        <v>2023</v>
      </c>
      <c r="N1028" s="40" t="s">
        <v>212</v>
      </c>
      <c r="O1028" s="41">
        <v>2007</v>
      </c>
      <c r="P1028" s="41"/>
      <c r="Q1028" s="41">
        <v>2021</v>
      </c>
      <c r="R1028" s="40" t="s">
        <v>4017</v>
      </c>
      <c r="U1028" s="35" t="s">
        <v>4017</v>
      </c>
      <c r="W1028" s="35" t="s">
        <v>4017</v>
      </c>
    </row>
    <row r="1029" spans="1:23" x14ac:dyDescent="0.2">
      <c r="A1029" s="35" t="s">
        <v>1838</v>
      </c>
      <c r="B1029" s="36">
        <v>63187</v>
      </c>
      <c r="C1029" s="37">
        <v>1</v>
      </c>
      <c r="D1029" s="35" t="s">
        <v>1837</v>
      </c>
      <c r="E1029" s="35" t="s">
        <v>1836</v>
      </c>
      <c r="F1029" s="35" t="s">
        <v>1835</v>
      </c>
      <c r="G1029" s="35" t="s">
        <v>792</v>
      </c>
      <c r="H1029" s="35" t="s">
        <v>227</v>
      </c>
      <c r="I1029" s="35" t="s">
        <v>1236</v>
      </c>
      <c r="J1029" s="42">
        <v>39324</v>
      </c>
      <c r="K1029" s="42">
        <v>44926</v>
      </c>
      <c r="L1029" s="42">
        <v>39665</v>
      </c>
      <c r="M1029" s="41">
        <v>2022</v>
      </c>
      <c r="N1029" s="40" t="s">
        <v>4017</v>
      </c>
      <c r="O1029" s="41"/>
      <c r="P1029" s="41"/>
      <c r="Q1029" s="41"/>
      <c r="R1029" s="40" t="s">
        <v>4017</v>
      </c>
      <c r="U1029" s="35" t="s">
        <v>4017</v>
      </c>
      <c r="W1029" s="35" t="s">
        <v>4017</v>
      </c>
    </row>
    <row r="1030" spans="1:23" x14ac:dyDescent="0.2">
      <c r="A1030" s="35" t="s">
        <v>1777</v>
      </c>
      <c r="B1030" s="36">
        <v>62370</v>
      </c>
      <c r="C1030" s="37">
        <v>1</v>
      </c>
      <c r="D1030" s="35" t="s">
        <v>1826</v>
      </c>
      <c r="E1030" s="35" t="s">
        <v>1825</v>
      </c>
      <c r="F1030" s="35" t="s">
        <v>568</v>
      </c>
      <c r="G1030" s="35" t="s">
        <v>395</v>
      </c>
      <c r="H1030" s="35" t="s">
        <v>220</v>
      </c>
      <c r="I1030" s="35" t="s">
        <v>1824</v>
      </c>
      <c r="J1030" s="42">
        <v>39422</v>
      </c>
      <c r="L1030" s="42">
        <v>40158</v>
      </c>
      <c r="M1030" s="41">
        <v>2024</v>
      </c>
      <c r="N1030" s="40" t="s">
        <v>212</v>
      </c>
      <c r="O1030" s="41">
        <v>2009</v>
      </c>
      <c r="P1030" s="41">
        <v>2022</v>
      </c>
      <c r="Q1030" s="41">
        <v>2022</v>
      </c>
      <c r="R1030" s="40" t="s">
        <v>4017</v>
      </c>
      <c r="U1030" s="35" t="s">
        <v>4017</v>
      </c>
      <c r="W1030" s="35" t="s">
        <v>4017</v>
      </c>
    </row>
    <row r="1031" spans="1:23" x14ac:dyDescent="0.2">
      <c r="A1031" s="35" t="s">
        <v>1777</v>
      </c>
      <c r="B1031" s="36">
        <v>62998</v>
      </c>
      <c r="C1031" s="37">
        <v>1</v>
      </c>
      <c r="D1031" s="35" t="s">
        <v>1823</v>
      </c>
      <c r="E1031" s="35" t="s">
        <v>1822</v>
      </c>
      <c r="F1031" s="35" t="s">
        <v>1821</v>
      </c>
      <c r="G1031" s="35" t="s">
        <v>461</v>
      </c>
      <c r="H1031" s="35" t="s">
        <v>214</v>
      </c>
      <c r="I1031" s="35" t="s">
        <v>1306</v>
      </c>
      <c r="J1031" s="42">
        <v>39437</v>
      </c>
      <c r="L1031" s="42">
        <v>39812</v>
      </c>
      <c r="M1031" s="41">
        <v>2023</v>
      </c>
      <c r="N1031" s="40" t="s">
        <v>212</v>
      </c>
      <c r="O1031" s="41">
        <v>2008</v>
      </c>
      <c r="P1031" s="41"/>
      <c r="Q1031" s="41">
        <v>2020</v>
      </c>
      <c r="R1031" s="40" t="s">
        <v>4017</v>
      </c>
      <c r="U1031" s="35" t="s">
        <v>4017</v>
      </c>
      <c r="W1031" s="35" t="s">
        <v>4017</v>
      </c>
    </row>
    <row r="1032" spans="1:23" x14ac:dyDescent="0.2">
      <c r="A1032" s="35" t="s">
        <v>1777</v>
      </c>
      <c r="B1032" s="36">
        <v>63365</v>
      </c>
      <c r="C1032" s="37">
        <v>1</v>
      </c>
      <c r="D1032" s="35" t="s">
        <v>1820</v>
      </c>
      <c r="E1032" s="35" t="s">
        <v>1819</v>
      </c>
      <c r="F1032" s="35" t="s">
        <v>1818</v>
      </c>
      <c r="G1032" s="35" t="s">
        <v>638</v>
      </c>
      <c r="H1032" s="35" t="s">
        <v>214</v>
      </c>
      <c r="I1032" s="35" t="s">
        <v>161</v>
      </c>
      <c r="J1032" s="42">
        <v>39381</v>
      </c>
      <c r="L1032" s="42">
        <v>39813</v>
      </c>
      <c r="M1032" s="41">
        <v>2022</v>
      </c>
      <c r="N1032" s="40" t="s">
        <v>212</v>
      </c>
      <c r="O1032" s="41">
        <v>2008</v>
      </c>
      <c r="P1032" s="41"/>
      <c r="Q1032" s="41">
        <v>2018</v>
      </c>
      <c r="R1032" s="40" t="s">
        <v>4017</v>
      </c>
      <c r="U1032" s="35" t="s">
        <v>4017</v>
      </c>
      <c r="W1032" s="35" t="s">
        <v>4017</v>
      </c>
    </row>
    <row r="1033" spans="1:23" x14ac:dyDescent="0.2">
      <c r="A1033" s="35" t="s">
        <v>1777</v>
      </c>
      <c r="B1033" s="36">
        <v>62879</v>
      </c>
      <c r="C1033" s="37">
        <v>1</v>
      </c>
      <c r="D1033" s="35" t="s">
        <v>1817</v>
      </c>
      <c r="E1033" s="35" t="s">
        <v>1816</v>
      </c>
      <c r="F1033" s="35" t="s">
        <v>1813</v>
      </c>
      <c r="G1033" s="35" t="s">
        <v>326</v>
      </c>
      <c r="H1033" s="35" t="s">
        <v>227</v>
      </c>
      <c r="I1033" s="35" t="s">
        <v>1537</v>
      </c>
      <c r="J1033" s="42">
        <v>39444</v>
      </c>
      <c r="L1033" s="42">
        <v>39699</v>
      </c>
      <c r="M1033" s="41">
        <v>2022</v>
      </c>
      <c r="N1033" s="40" t="s">
        <v>4017</v>
      </c>
      <c r="O1033" s="41"/>
      <c r="P1033" s="41"/>
      <c r="Q1033" s="41"/>
      <c r="R1033" s="40" t="s">
        <v>4017</v>
      </c>
      <c r="U1033" s="35" t="s">
        <v>4017</v>
      </c>
      <c r="W1033" s="35" t="s">
        <v>4017</v>
      </c>
    </row>
    <row r="1034" spans="1:23" x14ac:dyDescent="0.2">
      <c r="A1034" s="35" t="s">
        <v>1777</v>
      </c>
      <c r="B1034" s="36">
        <v>62877</v>
      </c>
      <c r="C1034" s="37">
        <v>1</v>
      </c>
      <c r="D1034" s="35" t="s">
        <v>1815</v>
      </c>
      <c r="E1034" s="35" t="s">
        <v>1814</v>
      </c>
      <c r="F1034" s="35" t="s">
        <v>1813</v>
      </c>
      <c r="G1034" s="35" t="s">
        <v>326</v>
      </c>
      <c r="H1034" s="35" t="s">
        <v>227</v>
      </c>
      <c r="I1034" s="35" t="s">
        <v>1537</v>
      </c>
      <c r="J1034" s="42">
        <v>39444</v>
      </c>
      <c r="L1034" s="42">
        <v>39742</v>
      </c>
      <c r="M1034" s="41">
        <v>2022</v>
      </c>
      <c r="N1034" s="40" t="s">
        <v>4017</v>
      </c>
      <c r="O1034" s="41"/>
      <c r="P1034" s="41"/>
      <c r="Q1034" s="41"/>
      <c r="R1034" s="40" t="s">
        <v>4017</v>
      </c>
      <c r="U1034" s="35" t="s">
        <v>4017</v>
      </c>
      <c r="W1034" s="35" t="s">
        <v>4017</v>
      </c>
    </row>
    <row r="1035" spans="1:23" x14ac:dyDescent="0.2">
      <c r="A1035" s="35" t="s">
        <v>1777</v>
      </c>
      <c r="B1035" s="36">
        <v>62859</v>
      </c>
      <c r="C1035" s="37">
        <v>1</v>
      </c>
      <c r="D1035" s="35" t="s">
        <v>1812</v>
      </c>
      <c r="E1035" s="35" t="s">
        <v>1811</v>
      </c>
      <c r="F1035" s="35" t="s">
        <v>1810</v>
      </c>
      <c r="G1035" s="35" t="s">
        <v>461</v>
      </c>
      <c r="H1035" s="35" t="s">
        <v>214</v>
      </c>
      <c r="I1035" s="35" t="s">
        <v>1787</v>
      </c>
      <c r="J1035" s="42">
        <v>39379</v>
      </c>
      <c r="L1035" s="42">
        <v>40161</v>
      </c>
      <c r="M1035" s="41">
        <v>2024</v>
      </c>
      <c r="N1035" s="40" t="s">
        <v>212</v>
      </c>
      <c r="O1035" s="41">
        <v>2009</v>
      </c>
      <c r="P1035" s="41"/>
      <c r="Q1035" s="41">
        <v>2022</v>
      </c>
      <c r="R1035" s="40" t="s">
        <v>4017</v>
      </c>
      <c r="U1035" s="35" t="s">
        <v>4017</v>
      </c>
      <c r="W1035" s="35" t="s">
        <v>4017</v>
      </c>
    </row>
    <row r="1036" spans="1:23" x14ac:dyDescent="0.2">
      <c r="A1036" s="35" t="s">
        <v>1777</v>
      </c>
      <c r="B1036" s="36">
        <v>63378</v>
      </c>
      <c r="C1036" s="37">
        <v>1</v>
      </c>
      <c r="D1036" s="35" t="s">
        <v>1809</v>
      </c>
      <c r="E1036" s="35" t="s">
        <v>1808</v>
      </c>
      <c r="F1036" s="35" t="s">
        <v>1807</v>
      </c>
      <c r="G1036" s="35" t="s">
        <v>638</v>
      </c>
      <c r="H1036" s="35" t="s">
        <v>214</v>
      </c>
      <c r="I1036" s="35" t="s">
        <v>1806</v>
      </c>
      <c r="J1036" s="42">
        <v>39783</v>
      </c>
      <c r="L1036" s="42">
        <v>40179</v>
      </c>
      <c r="M1036" s="41">
        <v>2024</v>
      </c>
      <c r="N1036" s="40" t="s">
        <v>4017</v>
      </c>
      <c r="O1036" s="41"/>
      <c r="P1036" s="41"/>
      <c r="Q1036" s="41"/>
      <c r="R1036" s="40" t="s">
        <v>4017</v>
      </c>
      <c r="U1036" s="35" t="s">
        <v>4017</v>
      </c>
      <c r="W1036" s="35" t="s">
        <v>4017</v>
      </c>
    </row>
    <row r="1037" spans="1:23" x14ac:dyDescent="0.2">
      <c r="A1037" s="35" t="s">
        <v>1777</v>
      </c>
      <c r="B1037" s="36">
        <v>62480</v>
      </c>
      <c r="C1037" s="37">
        <v>1</v>
      </c>
      <c r="D1037" s="35" t="s">
        <v>1805</v>
      </c>
      <c r="E1037" s="35" t="s">
        <v>1804</v>
      </c>
      <c r="F1037" s="35" t="s">
        <v>1803</v>
      </c>
      <c r="G1037" s="35" t="s">
        <v>276</v>
      </c>
      <c r="H1037" s="35" t="s">
        <v>214</v>
      </c>
      <c r="I1037" s="35" t="s">
        <v>573</v>
      </c>
      <c r="J1037" s="42">
        <v>39442</v>
      </c>
      <c r="K1037" s="42">
        <v>45169</v>
      </c>
      <c r="L1037" s="42">
        <v>40075</v>
      </c>
      <c r="M1037" s="41">
        <v>2023</v>
      </c>
      <c r="N1037" s="40" t="s">
        <v>212</v>
      </c>
      <c r="O1037" s="41">
        <v>2008</v>
      </c>
      <c r="P1037" s="41"/>
      <c r="Q1037" s="41">
        <v>2018</v>
      </c>
      <c r="R1037" s="40" t="s">
        <v>4017</v>
      </c>
      <c r="U1037" s="35" t="s">
        <v>4017</v>
      </c>
      <c r="W1037" s="35" t="s">
        <v>4017</v>
      </c>
    </row>
    <row r="1038" spans="1:23" x14ac:dyDescent="0.2">
      <c r="A1038" s="35" t="s">
        <v>1777</v>
      </c>
      <c r="B1038" s="36">
        <v>63073</v>
      </c>
      <c r="C1038" s="37">
        <v>1</v>
      </c>
      <c r="D1038" s="35" t="s">
        <v>1802</v>
      </c>
      <c r="E1038" s="35" t="s">
        <v>1801</v>
      </c>
      <c r="F1038" s="35" t="s">
        <v>546</v>
      </c>
      <c r="G1038" s="35" t="s">
        <v>396</v>
      </c>
      <c r="H1038" s="35" t="s">
        <v>220</v>
      </c>
      <c r="I1038" s="35" t="s">
        <v>545</v>
      </c>
      <c r="J1038" s="42">
        <v>39413</v>
      </c>
      <c r="L1038" s="42">
        <v>39736</v>
      </c>
      <c r="M1038" s="41">
        <v>2023</v>
      </c>
      <c r="N1038" s="40" t="s">
        <v>4017</v>
      </c>
      <c r="O1038" s="41"/>
      <c r="P1038" s="41"/>
      <c r="Q1038" s="41"/>
      <c r="R1038" s="40" t="s">
        <v>4017</v>
      </c>
      <c r="U1038" s="35" t="s">
        <v>4017</v>
      </c>
      <c r="W1038" s="35" t="s">
        <v>4017</v>
      </c>
    </row>
    <row r="1039" spans="1:23" x14ac:dyDescent="0.2">
      <c r="A1039" s="35" t="s">
        <v>1777</v>
      </c>
      <c r="B1039" s="36">
        <v>61588</v>
      </c>
      <c r="C1039" s="37">
        <v>1</v>
      </c>
      <c r="D1039" s="35" t="s">
        <v>1800</v>
      </c>
      <c r="E1039" s="35" t="s">
        <v>1799</v>
      </c>
      <c r="F1039" s="35" t="s">
        <v>337</v>
      </c>
      <c r="G1039" s="35" t="s">
        <v>294</v>
      </c>
      <c r="H1039" s="35" t="s">
        <v>227</v>
      </c>
      <c r="I1039" s="35" t="s">
        <v>310</v>
      </c>
      <c r="J1039" s="42">
        <v>38322</v>
      </c>
      <c r="K1039" s="42">
        <v>44895</v>
      </c>
      <c r="L1039" s="42">
        <v>39108</v>
      </c>
      <c r="M1039" s="41">
        <v>2021</v>
      </c>
      <c r="N1039" s="40" t="s">
        <v>212</v>
      </c>
      <c r="O1039" s="41">
        <v>2006</v>
      </c>
      <c r="P1039" s="41"/>
      <c r="Q1039" s="41">
        <v>2018</v>
      </c>
      <c r="R1039" s="40" t="s">
        <v>4017</v>
      </c>
      <c r="U1039" s="35" t="s">
        <v>4017</v>
      </c>
      <c r="W1039" s="35" t="s">
        <v>4017</v>
      </c>
    </row>
    <row r="1040" spans="1:23" x14ac:dyDescent="0.2">
      <c r="A1040" s="35" t="s">
        <v>1777</v>
      </c>
      <c r="B1040" s="36">
        <v>63210</v>
      </c>
      <c r="C1040" s="37">
        <v>1</v>
      </c>
      <c r="D1040" s="35" t="s">
        <v>1798</v>
      </c>
      <c r="E1040" s="35" t="s">
        <v>1797</v>
      </c>
      <c r="F1040" s="35" t="s">
        <v>1796</v>
      </c>
      <c r="G1040" s="35" t="s">
        <v>215</v>
      </c>
      <c r="H1040" s="35" t="s">
        <v>214</v>
      </c>
      <c r="I1040" s="35" t="s">
        <v>4326</v>
      </c>
      <c r="J1040" s="42">
        <v>39518</v>
      </c>
      <c r="L1040" s="42">
        <v>39814</v>
      </c>
      <c r="M1040" s="41">
        <v>2023</v>
      </c>
      <c r="N1040" s="40" t="s">
        <v>212</v>
      </c>
      <c r="O1040" s="41">
        <v>2008</v>
      </c>
      <c r="P1040" s="41"/>
      <c r="Q1040" s="41">
        <v>2020</v>
      </c>
      <c r="R1040" s="40" t="s">
        <v>4017</v>
      </c>
      <c r="U1040" s="35" t="s">
        <v>4017</v>
      </c>
      <c r="W1040" s="35" t="s">
        <v>4017</v>
      </c>
    </row>
    <row r="1041" spans="1:23" x14ac:dyDescent="0.2">
      <c r="A1041" s="35" t="s">
        <v>1777</v>
      </c>
      <c r="B1041" s="36">
        <v>63311</v>
      </c>
      <c r="C1041" s="37">
        <v>1</v>
      </c>
      <c r="D1041" s="35" t="s">
        <v>1795</v>
      </c>
      <c r="E1041" s="35" t="s">
        <v>1794</v>
      </c>
      <c r="F1041" s="35" t="s">
        <v>515</v>
      </c>
      <c r="G1041" s="35" t="s">
        <v>294</v>
      </c>
      <c r="H1041" s="35" t="s">
        <v>227</v>
      </c>
      <c r="I1041" s="35" t="s">
        <v>206</v>
      </c>
      <c r="J1041" s="42">
        <v>39461</v>
      </c>
      <c r="L1041" s="42">
        <v>39721</v>
      </c>
      <c r="M1041" s="41">
        <v>2023</v>
      </c>
      <c r="N1041" s="40" t="s">
        <v>212</v>
      </c>
      <c r="O1041" s="41">
        <v>2008</v>
      </c>
      <c r="P1041" s="41"/>
      <c r="Q1041" s="41">
        <v>2018</v>
      </c>
      <c r="R1041" s="40" t="s">
        <v>4017</v>
      </c>
      <c r="U1041" s="35" t="s">
        <v>4017</v>
      </c>
      <c r="W1041" s="35" t="s">
        <v>4017</v>
      </c>
    </row>
    <row r="1042" spans="1:23" x14ac:dyDescent="0.2">
      <c r="A1042" s="35" t="s">
        <v>1777</v>
      </c>
      <c r="B1042" s="36">
        <v>61949</v>
      </c>
      <c r="C1042" s="37">
        <v>0.9</v>
      </c>
      <c r="D1042" s="35" t="s">
        <v>1829</v>
      </c>
      <c r="E1042" s="35" t="s">
        <v>1828</v>
      </c>
      <c r="F1042" s="35" t="s">
        <v>1827</v>
      </c>
      <c r="G1042" s="35" t="s">
        <v>271</v>
      </c>
      <c r="H1042" s="35" t="s">
        <v>227</v>
      </c>
      <c r="I1042" s="35" t="s">
        <v>310</v>
      </c>
      <c r="J1042" s="42">
        <v>39639</v>
      </c>
      <c r="L1042" s="42">
        <v>39384</v>
      </c>
      <c r="M1042" s="41">
        <v>2023</v>
      </c>
      <c r="N1042" s="40" t="s">
        <v>212</v>
      </c>
      <c r="O1042" s="41">
        <v>2007</v>
      </c>
      <c r="P1042" s="41"/>
      <c r="Q1042" s="41">
        <v>2021</v>
      </c>
      <c r="R1042" s="40" t="s">
        <v>4017</v>
      </c>
      <c r="U1042" s="35" t="s">
        <v>4017</v>
      </c>
      <c r="W1042" s="35" t="s">
        <v>4017</v>
      </c>
    </row>
    <row r="1043" spans="1:23" x14ac:dyDescent="0.2">
      <c r="A1043" s="35" t="s">
        <v>1777</v>
      </c>
      <c r="B1043" s="36">
        <v>62757</v>
      </c>
      <c r="C1043" s="37">
        <v>1</v>
      </c>
      <c r="D1043" s="35" t="s">
        <v>1793</v>
      </c>
      <c r="E1043" s="35" t="s">
        <v>1792</v>
      </c>
      <c r="F1043" s="35" t="s">
        <v>1791</v>
      </c>
      <c r="G1043" s="35" t="s">
        <v>461</v>
      </c>
      <c r="I1043" s="35" t="s">
        <v>1306</v>
      </c>
      <c r="J1043" s="42">
        <v>39080</v>
      </c>
      <c r="K1043" s="42">
        <v>45107</v>
      </c>
      <c r="L1043" s="42">
        <v>39443</v>
      </c>
      <c r="M1043" s="41">
        <v>2022</v>
      </c>
      <c r="N1043" s="40" t="s">
        <v>212</v>
      </c>
      <c r="O1043" s="41">
        <v>2007</v>
      </c>
      <c r="P1043" s="41"/>
      <c r="Q1043" s="41">
        <v>2020</v>
      </c>
      <c r="R1043" s="40" t="s">
        <v>4017</v>
      </c>
      <c r="U1043" s="35" t="s">
        <v>4017</v>
      </c>
      <c r="W1043" s="35" t="s">
        <v>4017</v>
      </c>
    </row>
    <row r="1044" spans="1:23" x14ac:dyDescent="0.2">
      <c r="A1044" s="35" t="s">
        <v>1777</v>
      </c>
      <c r="B1044" s="36">
        <v>62697</v>
      </c>
      <c r="C1044" s="37">
        <v>1</v>
      </c>
      <c r="D1044" s="35" t="s">
        <v>1790</v>
      </c>
      <c r="E1044" s="35" t="s">
        <v>1789</v>
      </c>
      <c r="F1044" s="35" t="s">
        <v>1788</v>
      </c>
      <c r="G1044" s="35" t="s">
        <v>461</v>
      </c>
      <c r="H1044" s="35" t="s">
        <v>214</v>
      </c>
      <c r="I1044" s="35" t="s">
        <v>1787</v>
      </c>
      <c r="J1044" s="42">
        <v>39400</v>
      </c>
      <c r="L1044" s="42">
        <v>39762</v>
      </c>
      <c r="M1044" s="41">
        <v>2023</v>
      </c>
      <c r="N1044" s="40" t="s">
        <v>212</v>
      </c>
      <c r="O1044" s="41">
        <v>2008</v>
      </c>
      <c r="P1044" s="41"/>
      <c r="Q1044" s="41">
        <v>2021</v>
      </c>
      <c r="R1044" s="40" t="s">
        <v>4017</v>
      </c>
      <c r="U1044" s="35" t="s">
        <v>4017</v>
      </c>
      <c r="W1044" s="35" t="s">
        <v>4017</v>
      </c>
    </row>
    <row r="1045" spans="1:23" x14ac:dyDescent="0.2">
      <c r="A1045" s="35" t="s">
        <v>1777</v>
      </c>
      <c r="B1045" s="36">
        <v>63505</v>
      </c>
      <c r="C1045" s="37">
        <v>1</v>
      </c>
      <c r="D1045" s="35" t="s">
        <v>1786</v>
      </c>
      <c r="E1045" s="35" t="s">
        <v>1785</v>
      </c>
      <c r="F1045" s="35" t="s">
        <v>1784</v>
      </c>
      <c r="G1045" s="35" t="s">
        <v>215</v>
      </c>
      <c r="H1045" s="35" t="s">
        <v>214</v>
      </c>
      <c r="I1045" s="35" t="s">
        <v>52</v>
      </c>
      <c r="J1045" s="42">
        <v>39417</v>
      </c>
      <c r="L1045" s="42">
        <v>39848</v>
      </c>
      <c r="M1045" s="41">
        <v>2023</v>
      </c>
      <c r="N1045" s="40" t="s">
        <v>212</v>
      </c>
      <c r="O1045" s="41">
        <v>2009</v>
      </c>
      <c r="P1045" s="41"/>
      <c r="Q1045" s="41">
        <v>2018</v>
      </c>
      <c r="R1045" s="40" t="s">
        <v>4017</v>
      </c>
      <c r="U1045" s="35" t="s">
        <v>4017</v>
      </c>
      <c r="W1045" s="35" t="s">
        <v>4017</v>
      </c>
    </row>
    <row r="1046" spans="1:23" x14ac:dyDescent="0.2">
      <c r="A1046" s="35" t="s">
        <v>1777</v>
      </c>
      <c r="B1046" s="36">
        <v>62841</v>
      </c>
      <c r="C1046" s="37">
        <v>1</v>
      </c>
      <c r="D1046" s="35" t="s">
        <v>1783</v>
      </c>
      <c r="E1046" s="35" t="s">
        <v>1782</v>
      </c>
      <c r="F1046" s="35" t="s">
        <v>1719</v>
      </c>
      <c r="G1046" s="35" t="s">
        <v>638</v>
      </c>
      <c r="H1046" s="35" t="s">
        <v>214</v>
      </c>
      <c r="I1046" s="35" t="s">
        <v>1306</v>
      </c>
      <c r="J1046" s="42">
        <v>39269</v>
      </c>
      <c r="L1046" s="42">
        <v>39514</v>
      </c>
      <c r="M1046" s="41">
        <v>2022</v>
      </c>
      <c r="N1046" s="40" t="s">
        <v>212</v>
      </c>
      <c r="O1046" s="41">
        <v>2008</v>
      </c>
      <c r="P1046" s="41"/>
      <c r="Q1046" s="41">
        <v>2021</v>
      </c>
      <c r="R1046" s="40" t="s">
        <v>4017</v>
      </c>
      <c r="U1046" s="35" t="s">
        <v>4017</v>
      </c>
      <c r="W1046" s="35" t="s">
        <v>4017</v>
      </c>
    </row>
    <row r="1047" spans="1:23" x14ac:dyDescent="0.2">
      <c r="A1047" s="35" t="s">
        <v>1777</v>
      </c>
      <c r="B1047" s="36">
        <v>62719</v>
      </c>
      <c r="C1047" s="37">
        <v>1</v>
      </c>
      <c r="D1047" s="35" t="s">
        <v>1781</v>
      </c>
      <c r="E1047" s="35" t="s">
        <v>1780</v>
      </c>
      <c r="F1047" s="35" t="s">
        <v>1704</v>
      </c>
      <c r="G1047" s="35" t="s">
        <v>233</v>
      </c>
      <c r="H1047" s="35" t="s">
        <v>220</v>
      </c>
      <c r="I1047" s="35" t="s">
        <v>1703</v>
      </c>
      <c r="J1047" s="42">
        <v>39435</v>
      </c>
      <c r="K1047" s="42">
        <v>44804</v>
      </c>
      <c r="L1047" s="42">
        <v>39672</v>
      </c>
      <c r="M1047" s="41">
        <v>2022</v>
      </c>
      <c r="N1047" s="40" t="s">
        <v>212</v>
      </c>
      <c r="O1047" s="41">
        <v>2008</v>
      </c>
      <c r="P1047" s="41"/>
      <c r="Q1047" s="41">
        <v>2020</v>
      </c>
      <c r="R1047" s="40" t="s">
        <v>4017</v>
      </c>
      <c r="U1047" s="35" t="s">
        <v>4017</v>
      </c>
      <c r="W1047" s="35" t="s">
        <v>4017</v>
      </c>
    </row>
    <row r="1048" spans="1:23" x14ac:dyDescent="0.2">
      <c r="A1048" s="35" t="s">
        <v>1777</v>
      </c>
      <c r="B1048" s="36">
        <v>63190</v>
      </c>
      <c r="C1048" s="37">
        <v>1</v>
      </c>
      <c r="D1048" s="35" t="s">
        <v>1779</v>
      </c>
      <c r="E1048" s="35" t="s">
        <v>1778</v>
      </c>
      <c r="F1048" s="35" t="s">
        <v>1583</v>
      </c>
      <c r="G1048" s="35" t="s">
        <v>326</v>
      </c>
      <c r="H1048" s="35" t="s">
        <v>227</v>
      </c>
      <c r="I1048" s="35" t="s">
        <v>1582</v>
      </c>
      <c r="J1048" s="42">
        <v>39562</v>
      </c>
      <c r="L1048" s="42">
        <v>39873</v>
      </c>
      <c r="M1048" s="41">
        <v>2023</v>
      </c>
      <c r="N1048" s="40" t="s">
        <v>212</v>
      </c>
      <c r="O1048" s="41">
        <v>2009</v>
      </c>
      <c r="P1048" s="41"/>
      <c r="Q1048" s="41">
        <v>2020</v>
      </c>
      <c r="R1048" s="40" t="s">
        <v>4017</v>
      </c>
      <c r="U1048" s="35" t="s">
        <v>4017</v>
      </c>
      <c r="W1048" s="35" t="s">
        <v>4017</v>
      </c>
    </row>
    <row r="1049" spans="1:23" x14ac:dyDescent="0.2">
      <c r="A1049" s="35" t="s">
        <v>1777</v>
      </c>
      <c r="B1049" s="36">
        <v>63761</v>
      </c>
      <c r="C1049" s="37">
        <v>0.2</v>
      </c>
      <c r="D1049" s="35" t="s">
        <v>1834</v>
      </c>
      <c r="E1049" s="35" t="s">
        <v>1833</v>
      </c>
      <c r="F1049" s="35" t="s">
        <v>295</v>
      </c>
      <c r="G1049" s="35" t="s">
        <v>294</v>
      </c>
      <c r="H1049" s="35" t="s">
        <v>227</v>
      </c>
      <c r="I1049" s="35" t="s">
        <v>293</v>
      </c>
      <c r="J1049" s="42">
        <v>40045</v>
      </c>
      <c r="L1049" s="42">
        <v>40317</v>
      </c>
      <c r="M1049" s="41">
        <v>2024</v>
      </c>
      <c r="N1049" s="40" t="s">
        <v>212</v>
      </c>
      <c r="O1049" s="41">
        <v>2010</v>
      </c>
      <c r="P1049" s="41"/>
      <c r="Q1049" s="41">
        <v>2018</v>
      </c>
      <c r="R1049" s="40" t="s">
        <v>4017</v>
      </c>
      <c r="U1049" s="35" t="s">
        <v>4017</v>
      </c>
      <c r="W1049" s="35" t="s">
        <v>4017</v>
      </c>
    </row>
    <row r="1050" spans="1:23" x14ac:dyDescent="0.2">
      <c r="A1050" s="35" t="s">
        <v>1777</v>
      </c>
      <c r="B1050" s="36">
        <v>63274</v>
      </c>
      <c r="C1050" s="37">
        <v>0.8</v>
      </c>
      <c r="D1050" s="35" t="s">
        <v>1832</v>
      </c>
      <c r="E1050" s="35" t="s">
        <v>1831</v>
      </c>
      <c r="F1050" s="35" t="s">
        <v>1830</v>
      </c>
      <c r="G1050" s="35" t="s">
        <v>455</v>
      </c>
      <c r="H1050" s="35" t="s">
        <v>214</v>
      </c>
      <c r="I1050" s="35" t="s">
        <v>527</v>
      </c>
      <c r="J1050" s="42">
        <v>39597</v>
      </c>
      <c r="L1050" s="42">
        <v>40048</v>
      </c>
      <c r="M1050" s="41">
        <v>2023</v>
      </c>
      <c r="N1050" s="40" t="s">
        <v>212</v>
      </c>
      <c r="O1050" s="41">
        <v>2008</v>
      </c>
      <c r="P1050" s="41"/>
      <c r="Q1050" s="41">
        <v>2018</v>
      </c>
      <c r="R1050" s="40" t="s">
        <v>4017</v>
      </c>
      <c r="U1050" s="35" t="s">
        <v>4017</v>
      </c>
      <c r="W1050" s="35" t="s">
        <v>4017</v>
      </c>
    </row>
    <row r="1051" spans="1:23" x14ac:dyDescent="0.2">
      <c r="A1051" s="35" t="s">
        <v>1777</v>
      </c>
      <c r="B1051" s="36">
        <v>63363</v>
      </c>
      <c r="C1051" s="37">
        <v>1</v>
      </c>
      <c r="D1051" s="35" t="s">
        <v>1776</v>
      </c>
      <c r="E1051" s="35" t="s">
        <v>1775</v>
      </c>
      <c r="F1051" s="35" t="s">
        <v>770</v>
      </c>
      <c r="G1051" s="35" t="s">
        <v>215</v>
      </c>
      <c r="H1051" s="35" t="s">
        <v>214</v>
      </c>
      <c r="I1051" s="35" t="s">
        <v>52</v>
      </c>
      <c r="J1051" s="42">
        <v>39251</v>
      </c>
      <c r="K1051" s="42">
        <v>44638</v>
      </c>
      <c r="L1051" s="42">
        <v>39849</v>
      </c>
      <c r="M1051" s="41">
        <v>2023</v>
      </c>
      <c r="N1051" s="40" t="s">
        <v>4017</v>
      </c>
      <c r="O1051" s="41"/>
      <c r="P1051" s="41"/>
      <c r="Q1051" s="41"/>
      <c r="R1051" s="40" t="s">
        <v>4017</v>
      </c>
      <c r="U1051" s="35" t="s">
        <v>4017</v>
      </c>
      <c r="W1051" s="35" t="s">
        <v>4017</v>
      </c>
    </row>
    <row r="1052" spans="1:23" x14ac:dyDescent="0.2">
      <c r="A1052" s="35" t="s">
        <v>1733</v>
      </c>
      <c r="B1052" s="36">
        <v>62159</v>
      </c>
      <c r="C1052" s="37">
        <v>1</v>
      </c>
      <c r="D1052" s="35" t="s">
        <v>1771</v>
      </c>
      <c r="E1052" s="35" t="s">
        <v>1770</v>
      </c>
      <c r="F1052" s="35" t="s">
        <v>568</v>
      </c>
      <c r="G1052" s="35" t="s">
        <v>395</v>
      </c>
      <c r="H1052" s="35" t="s">
        <v>220</v>
      </c>
      <c r="I1052" s="35" t="s">
        <v>567</v>
      </c>
      <c r="J1052" s="42">
        <v>39622</v>
      </c>
      <c r="L1052" s="42">
        <v>40234</v>
      </c>
      <c r="M1052" s="41">
        <v>2024</v>
      </c>
      <c r="N1052" s="40" t="s">
        <v>212</v>
      </c>
      <c r="O1052" s="41">
        <v>2010</v>
      </c>
      <c r="P1052" s="41"/>
      <c r="Q1052" s="41">
        <v>2020</v>
      </c>
      <c r="R1052" s="40" t="s">
        <v>4017</v>
      </c>
      <c r="U1052" s="35" t="s">
        <v>4017</v>
      </c>
      <c r="W1052" s="35" t="s">
        <v>4017</v>
      </c>
    </row>
    <row r="1053" spans="1:23" x14ac:dyDescent="0.2">
      <c r="A1053" s="35" t="s">
        <v>1733</v>
      </c>
      <c r="B1053" s="36">
        <v>63633</v>
      </c>
      <c r="C1053" s="37">
        <v>1</v>
      </c>
      <c r="D1053" s="35" t="s">
        <v>1769</v>
      </c>
      <c r="E1053" s="35" t="s">
        <v>1768</v>
      </c>
      <c r="F1053" s="35" t="s">
        <v>30</v>
      </c>
      <c r="G1053" s="35" t="s">
        <v>376</v>
      </c>
      <c r="H1053" s="35" t="s">
        <v>220</v>
      </c>
      <c r="I1053" s="35" t="s">
        <v>13</v>
      </c>
      <c r="J1053" s="42">
        <v>39800</v>
      </c>
      <c r="L1053" s="42">
        <v>40148</v>
      </c>
      <c r="M1053" s="41">
        <v>2024</v>
      </c>
      <c r="N1053" s="40" t="s">
        <v>212</v>
      </c>
      <c r="O1053" s="41">
        <v>2009</v>
      </c>
      <c r="P1053" s="41"/>
      <c r="Q1053" s="41">
        <v>2021</v>
      </c>
      <c r="R1053" s="40" t="s">
        <v>4017</v>
      </c>
      <c r="U1053" s="35" t="s">
        <v>4017</v>
      </c>
      <c r="W1053" s="35" t="s">
        <v>4017</v>
      </c>
    </row>
    <row r="1054" spans="1:23" x14ac:dyDescent="0.2">
      <c r="A1054" s="35" t="s">
        <v>1733</v>
      </c>
      <c r="B1054" s="36">
        <v>62766</v>
      </c>
      <c r="C1054" s="37">
        <v>1</v>
      </c>
      <c r="D1054" s="35" t="s">
        <v>1767</v>
      </c>
      <c r="E1054" s="35" t="s">
        <v>1766</v>
      </c>
      <c r="F1054" s="35" t="s">
        <v>1383</v>
      </c>
      <c r="G1054" s="35" t="s">
        <v>395</v>
      </c>
      <c r="H1054" s="35" t="s">
        <v>220</v>
      </c>
      <c r="I1054" s="35" t="s">
        <v>1709</v>
      </c>
      <c r="J1054" s="42">
        <v>39295</v>
      </c>
      <c r="L1054" s="42">
        <v>39873</v>
      </c>
      <c r="M1054" s="41">
        <v>2022</v>
      </c>
      <c r="N1054" s="40" t="s">
        <v>4017</v>
      </c>
      <c r="O1054" s="41">
        <v>2008</v>
      </c>
      <c r="P1054" s="41"/>
      <c r="Q1054" s="41"/>
      <c r="R1054" s="40" t="s">
        <v>4017</v>
      </c>
      <c r="U1054" s="35" t="s">
        <v>4017</v>
      </c>
      <c r="W1054" s="35" t="s">
        <v>4017</v>
      </c>
    </row>
    <row r="1055" spans="1:23" x14ac:dyDescent="0.2">
      <c r="A1055" s="35" t="s">
        <v>1733</v>
      </c>
      <c r="B1055" s="36">
        <v>63795</v>
      </c>
      <c r="C1055" s="37">
        <v>1</v>
      </c>
      <c r="D1055" s="35" t="s">
        <v>1765</v>
      </c>
      <c r="E1055" s="35" t="s">
        <v>1764</v>
      </c>
      <c r="F1055" s="35" t="s">
        <v>1763</v>
      </c>
      <c r="G1055" s="35" t="s">
        <v>395</v>
      </c>
      <c r="H1055" s="35" t="s">
        <v>220</v>
      </c>
      <c r="I1055" s="35" t="s">
        <v>1709</v>
      </c>
      <c r="J1055" s="42">
        <v>39822</v>
      </c>
      <c r="L1055" s="42">
        <v>39993</v>
      </c>
      <c r="M1055" s="41">
        <v>2023</v>
      </c>
      <c r="N1055" s="40" t="s">
        <v>212</v>
      </c>
      <c r="O1055" s="41">
        <v>2009</v>
      </c>
      <c r="P1055" s="41"/>
      <c r="Q1055" s="41">
        <v>2018</v>
      </c>
      <c r="R1055" s="40" t="s">
        <v>4017</v>
      </c>
      <c r="U1055" s="35" t="s">
        <v>4017</v>
      </c>
      <c r="W1055" s="35" t="s">
        <v>4017</v>
      </c>
    </row>
    <row r="1056" spans="1:23" x14ac:dyDescent="0.2">
      <c r="A1056" s="35" t="s">
        <v>1733</v>
      </c>
      <c r="B1056" s="36">
        <v>63168</v>
      </c>
      <c r="C1056" s="37">
        <v>1</v>
      </c>
      <c r="D1056" s="35" t="s">
        <v>1762</v>
      </c>
      <c r="E1056" s="35" t="s">
        <v>1761</v>
      </c>
      <c r="F1056" s="35" t="s">
        <v>1586</v>
      </c>
      <c r="G1056" s="35" t="s">
        <v>286</v>
      </c>
      <c r="H1056" s="35" t="s">
        <v>227</v>
      </c>
      <c r="I1056" s="35" t="s">
        <v>226</v>
      </c>
      <c r="J1056" s="42">
        <v>39688</v>
      </c>
      <c r="L1056" s="42">
        <v>40226</v>
      </c>
      <c r="M1056" s="41">
        <v>2024</v>
      </c>
      <c r="N1056" s="40" t="s">
        <v>212</v>
      </c>
      <c r="O1056" s="41">
        <v>2010</v>
      </c>
      <c r="P1056" s="41"/>
      <c r="Q1056" s="41">
        <v>2018</v>
      </c>
      <c r="R1056" s="40" t="s">
        <v>4017</v>
      </c>
      <c r="U1056" s="35" t="s">
        <v>4017</v>
      </c>
      <c r="W1056" s="35" t="s">
        <v>4017</v>
      </c>
    </row>
    <row r="1057" spans="1:24" x14ac:dyDescent="0.2">
      <c r="A1057" s="35" t="s">
        <v>1733</v>
      </c>
      <c r="B1057" s="36">
        <v>63323</v>
      </c>
      <c r="C1057" s="37">
        <v>1</v>
      </c>
      <c r="D1057" s="35" t="s">
        <v>1760</v>
      </c>
      <c r="E1057" s="35" t="s">
        <v>1759</v>
      </c>
      <c r="F1057" s="35" t="s">
        <v>44</v>
      </c>
      <c r="G1057" s="35" t="s">
        <v>643</v>
      </c>
      <c r="H1057" s="35" t="s">
        <v>214</v>
      </c>
      <c r="I1057" s="35" t="s">
        <v>399</v>
      </c>
      <c r="J1057" s="42">
        <v>39493</v>
      </c>
      <c r="L1057" s="42">
        <v>39751</v>
      </c>
      <c r="M1057" s="41">
        <v>2023</v>
      </c>
      <c r="N1057" s="40" t="s">
        <v>212</v>
      </c>
      <c r="O1057" s="41">
        <v>2008</v>
      </c>
      <c r="P1057" s="41"/>
      <c r="Q1057" s="41">
        <v>2018</v>
      </c>
      <c r="R1057" s="40" t="s">
        <v>4017</v>
      </c>
      <c r="U1057" s="35" t="s">
        <v>4017</v>
      </c>
      <c r="W1057" s="35" t="s">
        <v>4017</v>
      </c>
    </row>
    <row r="1058" spans="1:24" x14ac:dyDescent="0.2">
      <c r="A1058" s="35" t="s">
        <v>1733</v>
      </c>
      <c r="B1058" s="36">
        <v>63325</v>
      </c>
      <c r="C1058" s="37">
        <v>1</v>
      </c>
      <c r="D1058" s="35" t="s">
        <v>1758</v>
      </c>
      <c r="E1058" s="35" t="s">
        <v>1757</v>
      </c>
      <c r="F1058" s="35" t="s">
        <v>1756</v>
      </c>
      <c r="G1058" s="35" t="s">
        <v>643</v>
      </c>
      <c r="H1058" s="35" t="s">
        <v>214</v>
      </c>
      <c r="I1058" s="35" t="s">
        <v>23</v>
      </c>
      <c r="J1058" s="42">
        <v>39435</v>
      </c>
      <c r="L1058" s="42">
        <v>39433</v>
      </c>
      <c r="M1058" s="41">
        <v>2023</v>
      </c>
      <c r="N1058" s="40" t="s">
        <v>212</v>
      </c>
      <c r="O1058" s="41">
        <v>2007</v>
      </c>
      <c r="P1058" s="41"/>
      <c r="Q1058" s="41">
        <v>2018</v>
      </c>
      <c r="R1058" s="40" t="s">
        <v>4017</v>
      </c>
      <c r="U1058" s="35" t="s">
        <v>4017</v>
      </c>
      <c r="W1058" s="35" t="s">
        <v>212</v>
      </c>
      <c r="X1058" s="35" t="s">
        <v>4325</v>
      </c>
    </row>
    <row r="1059" spans="1:24" x14ac:dyDescent="0.2">
      <c r="A1059" s="35" t="s">
        <v>1733</v>
      </c>
      <c r="B1059" s="36">
        <v>63521</v>
      </c>
      <c r="C1059" s="37">
        <v>0.48</v>
      </c>
      <c r="D1059" s="35" t="s">
        <v>1718</v>
      </c>
      <c r="E1059" s="35" t="s">
        <v>1717</v>
      </c>
      <c r="F1059" s="35" t="s">
        <v>360</v>
      </c>
      <c r="G1059" s="35" t="s">
        <v>233</v>
      </c>
      <c r="H1059" s="35" t="s">
        <v>220</v>
      </c>
      <c r="I1059" s="35" t="s">
        <v>4324</v>
      </c>
      <c r="J1059" s="42">
        <v>39539</v>
      </c>
      <c r="L1059" s="42">
        <v>40065</v>
      </c>
      <c r="M1059" s="41">
        <v>2023</v>
      </c>
      <c r="N1059" s="40" t="s">
        <v>212</v>
      </c>
      <c r="O1059" s="41">
        <v>2009</v>
      </c>
      <c r="P1059" s="41"/>
      <c r="Q1059" s="41">
        <v>2018</v>
      </c>
      <c r="R1059" s="40" t="s">
        <v>4017</v>
      </c>
      <c r="U1059" s="35" t="s">
        <v>4017</v>
      </c>
      <c r="W1059" s="35" t="s">
        <v>4017</v>
      </c>
    </row>
    <row r="1060" spans="1:24" x14ac:dyDescent="0.2">
      <c r="A1060" s="35" t="s">
        <v>1733</v>
      </c>
      <c r="B1060" s="36">
        <v>63511</v>
      </c>
      <c r="C1060" s="37">
        <v>1</v>
      </c>
      <c r="D1060" s="35" t="s">
        <v>1755</v>
      </c>
      <c r="E1060" s="35" t="s">
        <v>1754</v>
      </c>
      <c r="F1060" s="35" t="s">
        <v>1753</v>
      </c>
      <c r="G1060" s="35" t="s">
        <v>1192</v>
      </c>
      <c r="H1060" s="35" t="s">
        <v>227</v>
      </c>
      <c r="I1060" s="35" t="s">
        <v>248</v>
      </c>
      <c r="J1060" s="42">
        <v>39629</v>
      </c>
      <c r="L1060" s="42">
        <v>40000</v>
      </c>
      <c r="M1060" s="41">
        <v>2023</v>
      </c>
      <c r="N1060" s="40" t="s">
        <v>4017</v>
      </c>
      <c r="O1060" s="41"/>
      <c r="P1060" s="41"/>
      <c r="Q1060" s="41"/>
      <c r="R1060" s="40" t="s">
        <v>4017</v>
      </c>
      <c r="U1060" s="35" t="s">
        <v>4017</v>
      </c>
      <c r="W1060" s="35" t="s">
        <v>4017</v>
      </c>
    </row>
    <row r="1061" spans="1:24" x14ac:dyDescent="0.2">
      <c r="A1061" s="35" t="s">
        <v>1733</v>
      </c>
      <c r="B1061" s="36">
        <v>62744</v>
      </c>
      <c r="C1061" s="37">
        <v>1</v>
      </c>
      <c r="D1061" s="35" t="s">
        <v>1752</v>
      </c>
      <c r="E1061" s="35" t="s">
        <v>1751</v>
      </c>
      <c r="F1061" s="35" t="s">
        <v>1719</v>
      </c>
      <c r="G1061" s="35" t="s">
        <v>638</v>
      </c>
      <c r="H1061" s="35" t="s">
        <v>214</v>
      </c>
      <c r="I1061" s="35" t="s">
        <v>1306</v>
      </c>
      <c r="J1061" s="42">
        <v>39545</v>
      </c>
      <c r="L1061" s="42">
        <v>39800</v>
      </c>
      <c r="M1061" s="41">
        <v>2023</v>
      </c>
      <c r="N1061" s="40" t="s">
        <v>212</v>
      </c>
      <c r="O1061" s="41">
        <v>2008</v>
      </c>
      <c r="P1061" s="41"/>
      <c r="Q1061" s="41">
        <v>2020</v>
      </c>
      <c r="R1061" s="40" t="s">
        <v>4017</v>
      </c>
      <c r="U1061" s="35" t="s">
        <v>4017</v>
      </c>
      <c r="W1061" s="35" t="s">
        <v>4017</v>
      </c>
    </row>
    <row r="1062" spans="1:24" x14ac:dyDescent="0.2">
      <c r="A1062" s="35" t="s">
        <v>1733</v>
      </c>
      <c r="B1062" s="36">
        <v>62743</v>
      </c>
      <c r="C1062" s="37">
        <v>0.8</v>
      </c>
      <c r="D1062" s="35" t="s">
        <v>1721</v>
      </c>
      <c r="E1062" s="35" t="s">
        <v>1720</v>
      </c>
      <c r="F1062" s="35" t="s">
        <v>1719</v>
      </c>
      <c r="G1062" s="35" t="s">
        <v>638</v>
      </c>
      <c r="H1062" s="35" t="s">
        <v>214</v>
      </c>
      <c r="I1062" s="35" t="s">
        <v>1306</v>
      </c>
      <c r="J1062" s="42">
        <v>39582</v>
      </c>
      <c r="L1062" s="42">
        <v>39800</v>
      </c>
      <c r="M1062" s="41">
        <v>2023</v>
      </c>
      <c r="N1062" s="40" t="s">
        <v>212</v>
      </c>
      <c r="O1062" s="41">
        <v>2008</v>
      </c>
      <c r="P1062" s="41"/>
      <c r="Q1062" s="41">
        <v>2020</v>
      </c>
      <c r="R1062" s="40" t="s">
        <v>4017</v>
      </c>
      <c r="U1062" s="35" t="s">
        <v>4017</v>
      </c>
      <c r="W1062" s="35" t="s">
        <v>4017</v>
      </c>
    </row>
    <row r="1063" spans="1:24" x14ac:dyDescent="0.2">
      <c r="A1063" s="35" t="s">
        <v>1733</v>
      </c>
      <c r="B1063" s="36">
        <v>62742</v>
      </c>
      <c r="C1063" s="37">
        <v>0.57999999999999996</v>
      </c>
      <c r="D1063" s="35" t="s">
        <v>1774</v>
      </c>
      <c r="E1063" s="35" t="s">
        <v>1773</v>
      </c>
      <c r="F1063" s="35" t="s">
        <v>1772</v>
      </c>
      <c r="G1063" s="35" t="s">
        <v>281</v>
      </c>
      <c r="H1063" s="35" t="s">
        <v>227</v>
      </c>
      <c r="I1063" s="35" t="s">
        <v>1491</v>
      </c>
      <c r="J1063" s="42">
        <v>39346</v>
      </c>
      <c r="L1063" s="42">
        <v>39968</v>
      </c>
      <c r="M1063" s="41">
        <v>2023</v>
      </c>
      <c r="N1063" s="40" t="s">
        <v>212</v>
      </c>
      <c r="O1063" s="41">
        <v>2009</v>
      </c>
      <c r="P1063" s="41"/>
      <c r="Q1063" s="41">
        <v>2018</v>
      </c>
      <c r="R1063" s="40" t="s">
        <v>4017</v>
      </c>
      <c r="U1063" s="35" t="s">
        <v>4017</v>
      </c>
      <c r="W1063" s="35" t="s">
        <v>4017</v>
      </c>
    </row>
    <row r="1064" spans="1:24" x14ac:dyDescent="0.2">
      <c r="A1064" s="35" t="s">
        <v>1733</v>
      </c>
      <c r="B1064" s="36">
        <v>63522</v>
      </c>
      <c r="C1064" s="37">
        <v>0.83</v>
      </c>
      <c r="D1064" s="35" t="s">
        <v>1724</v>
      </c>
      <c r="E1064" s="35" t="s">
        <v>1723</v>
      </c>
      <c r="F1064" s="35" t="s">
        <v>1722</v>
      </c>
      <c r="G1064" s="35" t="s">
        <v>215</v>
      </c>
      <c r="H1064" s="35" t="s">
        <v>214</v>
      </c>
      <c r="I1064" s="35" t="s">
        <v>52</v>
      </c>
      <c r="J1064" s="42">
        <v>39567</v>
      </c>
      <c r="L1064" s="42">
        <v>39869</v>
      </c>
      <c r="M1064" s="41">
        <v>2023</v>
      </c>
      <c r="N1064" s="40" t="s">
        <v>212</v>
      </c>
      <c r="O1064" s="41">
        <v>2009</v>
      </c>
      <c r="P1064" s="41">
        <v>2022</v>
      </c>
      <c r="Q1064" s="41">
        <v>2022</v>
      </c>
      <c r="R1064" s="40" t="s">
        <v>4017</v>
      </c>
      <c r="U1064" s="35" t="s">
        <v>4017</v>
      </c>
      <c r="W1064" s="35" t="s">
        <v>4017</v>
      </c>
    </row>
    <row r="1065" spans="1:24" x14ac:dyDescent="0.2">
      <c r="A1065" s="35" t="s">
        <v>1733</v>
      </c>
      <c r="B1065" s="36">
        <v>62473</v>
      </c>
      <c r="C1065" s="37">
        <v>1</v>
      </c>
      <c r="D1065" s="35" t="s">
        <v>1750</v>
      </c>
      <c r="E1065" s="35" t="s">
        <v>1749</v>
      </c>
      <c r="F1065" s="35" t="s">
        <v>1748</v>
      </c>
      <c r="G1065" s="35" t="s">
        <v>215</v>
      </c>
      <c r="H1065" s="35" t="s">
        <v>214</v>
      </c>
      <c r="I1065" s="35" t="s">
        <v>52</v>
      </c>
      <c r="J1065" s="42">
        <v>39535</v>
      </c>
      <c r="K1065" s="42">
        <v>44792</v>
      </c>
      <c r="L1065" s="42">
        <v>40132</v>
      </c>
      <c r="M1065" s="41">
        <v>2024</v>
      </c>
      <c r="N1065" s="40" t="s">
        <v>212</v>
      </c>
      <c r="O1065" s="41">
        <v>2009</v>
      </c>
      <c r="P1065" s="41"/>
      <c r="Q1065" s="41">
        <v>2018</v>
      </c>
      <c r="R1065" s="40" t="s">
        <v>4017</v>
      </c>
      <c r="U1065" s="35" t="s">
        <v>4017</v>
      </c>
      <c r="W1065" s="35" t="s">
        <v>4017</v>
      </c>
    </row>
    <row r="1066" spans="1:24" x14ac:dyDescent="0.2">
      <c r="A1066" s="35" t="s">
        <v>1733</v>
      </c>
      <c r="B1066" s="36">
        <v>63491</v>
      </c>
      <c r="C1066" s="37">
        <v>1</v>
      </c>
      <c r="D1066" s="35" t="s">
        <v>1747</v>
      </c>
      <c r="E1066" s="35" t="s">
        <v>1746</v>
      </c>
      <c r="F1066" s="35" t="s">
        <v>1745</v>
      </c>
      <c r="G1066" s="35" t="s">
        <v>396</v>
      </c>
      <c r="H1066" s="35" t="s">
        <v>220</v>
      </c>
      <c r="I1066" s="35" t="s">
        <v>545</v>
      </c>
      <c r="J1066" s="42">
        <v>39436</v>
      </c>
      <c r="K1066" s="42">
        <v>44926</v>
      </c>
      <c r="L1066" s="42">
        <v>39743</v>
      </c>
      <c r="M1066" s="41">
        <v>2022</v>
      </c>
      <c r="N1066" s="40" t="s">
        <v>4017</v>
      </c>
      <c r="O1066" s="41"/>
      <c r="P1066" s="41"/>
      <c r="Q1066" s="41"/>
      <c r="R1066" s="40" t="s">
        <v>4017</v>
      </c>
      <c r="U1066" s="35" t="s">
        <v>4017</v>
      </c>
      <c r="W1066" s="35" t="s">
        <v>4017</v>
      </c>
    </row>
    <row r="1067" spans="1:24" x14ac:dyDescent="0.2">
      <c r="A1067" s="35" t="s">
        <v>1733</v>
      </c>
      <c r="B1067" s="36">
        <v>62377</v>
      </c>
      <c r="C1067" s="37">
        <v>0.88</v>
      </c>
      <c r="D1067" s="35" t="s">
        <v>1728</v>
      </c>
      <c r="E1067" s="35" t="s">
        <v>1727</v>
      </c>
      <c r="F1067" s="35" t="s">
        <v>1726</v>
      </c>
      <c r="G1067" s="35" t="s">
        <v>271</v>
      </c>
      <c r="H1067" s="35" t="s">
        <v>227</v>
      </c>
      <c r="I1067" s="35" t="s">
        <v>1725</v>
      </c>
      <c r="J1067" s="42">
        <v>39521</v>
      </c>
      <c r="L1067" s="42">
        <v>39876</v>
      </c>
      <c r="M1067" s="41">
        <v>2023</v>
      </c>
      <c r="N1067" s="40" t="s">
        <v>212</v>
      </c>
      <c r="O1067" s="41">
        <v>2009</v>
      </c>
      <c r="P1067" s="41"/>
      <c r="Q1067" s="41">
        <v>2020</v>
      </c>
      <c r="R1067" s="40" t="s">
        <v>4017</v>
      </c>
      <c r="U1067" s="35" t="s">
        <v>4017</v>
      </c>
      <c r="W1067" s="35" t="s">
        <v>4017</v>
      </c>
    </row>
    <row r="1068" spans="1:24" x14ac:dyDescent="0.2">
      <c r="A1068" s="35" t="s">
        <v>1733</v>
      </c>
      <c r="B1068" s="36">
        <v>63474</v>
      </c>
      <c r="C1068" s="37">
        <v>1</v>
      </c>
      <c r="D1068" s="35" t="s">
        <v>1744</v>
      </c>
      <c r="E1068" s="35" t="s">
        <v>1743</v>
      </c>
      <c r="F1068" s="35" t="s">
        <v>1742</v>
      </c>
      <c r="G1068" s="35" t="s">
        <v>1120</v>
      </c>
      <c r="H1068" s="35" t="s">
        <v>238</v>
      </c>
      <c r="I1068" s="35" t="s">
        <v>99</v>
      </c>
      <c r="J1068" s="42">
        <v>39553</v>
      </c>
      <c r="L1068" s="42">
        <v>39873</v>
      </c>
      <c r="M1068" s="41">
        <v>2023</v>
      </c>
      <c r="N1068" s="40" t="s">
        <v>4017</v>
      </c>
      <c r="O1068" s="41">
        <v>2008</v>
      </c>
      <c r="P1068" s="41"/>
      <c r="Q1068" s="41"/>
      <c r="R1068" s="40" t="s">
        <v>4017</v>
      </c>
      <c r="U1068" s="35" t="s">
        <v>4017</v>
      </c>
      <c r="W1068" s="35" t="s">
        <v>4017</v>
      </c>
    </row>
    <row r="1069" spans="1:24" x14ac:dyDescent="0.2">
      <c r="A1069" s="35" t="s">
        <v>1733</v>
      </c>
      <c r="B1069" s="36">
        <v>63356</v>
      </c>
      <c r="C1069" s="37">
        <v>1</v>
      </c>
      <c r="D1069" s="35" t="s">
        <v>1741</v>
      </c>
      <c r="E1069" s="35" t="s">
        <v>1740</v>
      </c>
      <c r="F1069" s="35" t="s">
        <v>1739</v>
      </c>
      <c r="G1069" s="35" t="s">
        <v>228</v>
      </c>
      <c r="H1069" s="35" t="s">
        <v>227</v>
      </c>
      <c r="I1069" s="35" t="s">
        <v>340</v>
      </c>
      <c r="J1069" s="42">
        <v>39583</v>
      </c>
      <c r="L1069" s="42">
        <v>40234</v>
      </c>
      <c r="M1069" s="41">
        <v>2024</v>
      </c>
      <c r="N1069" s="40" t="s">
        <v>212</v>
      </c>
      <c r="O1069" s="41">
        <v>2010</v>
      </c>
      <c r="P1069" s="41"/>
      <c r="Q1069" s="41">
        <v>2018</v>
      </c>
      <c r="R1069" s="40" t="s">
        <v>4017</v>
      </c>
      <c r="U1069" s="35" t="s">
        <v>4017</v>
      </c>
      <c r="W1069" s="35" t="s">
        <v>4017</v>
      </c>
    </row>
    <row r="1070" spans="1:24" x14ac:dyDescent="0.2">
      <c r="A1070" s="35" t="s">
        <v>1733</v>
      </c>
      <c r="B1070" s="36">
        <v>63244</v>
      </c>
      <c r="C1070" s="37">
        <v>1</v>
      </c>
      <c r="D1070" s="35" t="s">
        <v>1738</v>
      </c>
      <c r="E1070" s="35" t="s">
        <v>1737</v>
      </c>
      <c r="F1070" s="35" t="s">
        <v>1736</v>
      </c>
      <c r="G1070" s="35" t="s">
        <v>523</v>
      </c>
      <c r="H1070" s="35" t="s">
        <v>214</v>
      </c>
      <c r="I1070" s="35" t="s">
        <v>553</v>
      </c>
      <c r="J1070" s="42">
        <v>39525</v>
      </c>
      <c r="L1070" s="42">
        <v>39869</v>
      </c>
      <c r="M1070" s="41">
        <v>2023</v>
      </c>
      <c r="N1070" s="40" t="s">
        <v>212</v>
      </c>
      <c r="O1070" s="41">
        <v>2009</v>
      </c>
      <c r="P1070" s="41"/>
      <c r="Q1070" s="41">
        <v>2020</v>
      </c>
      <c r="R1070" s="40" t="s">
        <v>4017</v>
      </c>
      <c r="U1070" s="35" t="s">
        <v>4017</v>
      </c>
      <c r="W1070" s="35" t="s">
        <v>4017</v>
      </c>
    </row>
    <row r="1071" spans="1:24" x14ac:dyDescent="0.2">
      <c r="A1071" s="35" t="s">
        <v>1733</v>
      </c>
      <c r="B1071" s="36">
        <v>63634</v>
      </c>
      <c r="C1071" s="37">
        <v>1</v>
      </c>
      <c r="D1071" s="35" t="s">
        <v>1735</v>
      </c>
      <c r="E1071" s="35" t="s">
        <v>1734</v>
      </c>
      <c r="F1071" s="35" t="s">
        <v>945</v>
      </c>
      <c r="G1071" s="35" t="s">
        <v>380</v>
      </c>
      <c r="H1071" s="35" t="s">
        <v>220</v>
      </c>
      <c r="I1071" s="35" t="s">
        <v>99</v>
      </c>
      <c r="J1071" s="42">
        <v>39777</v>
      </c>
      <c r="L1071" s="42">
        <v>40391</v>
      </c>
      <c r="M1071" s="41">
        <v>2025</v>
      </c>
      <c r="N1071" s="40" t="s">
        <v>212</v>
      </c>
      <c r="O1071" s="41">
        <v>2010</v>
      </c>
      <c r="P1071" s="41"/>
      <c r="Q1071" s="41">
        <v>2020</v>
      </c>
      <c r="R1071" s="40" t="s">
        <v>4017</v>
      </c>
      <c r="U1071" s="35" t="s">
        <v>4017</v>
      </c>
      <c r="W1071" s="35" t="s">
        <v>4017</v>
      </c>
    </row>
    <row r="1072" spans="1:24" x14ac:dyDescent="0.2">
      <c r="A1072" s="35" t="s">
        <v>1733</v>
      </c>
      <c r="B1072" s="36">
        <v>63760</v>
      </c>
      <c r="C1072" s="37">
        <v>0.28000000000000003</v>
      </c>
      <c r="D1072" s="35" t="s">
        <v>1699</v>
      </c>
      <c r="E1072" s="35" t="s">
        <v>1698</v>
      </c>
      <c r="F1072" s="35" t="s">
        <v>295</v>
      </c>
      <c r="G1072" s="35" t="s">
        <v>294</v>
      </c>
      <c r="H1072" s="35" t="s">
        <v>227</v>
      </c>
      <c r="I1072" s="35" t="s">
        <v>293</v>
      </c>
      <c r="J1072" s="42">
        <v>39744</v>
      </c>
      <c r="L1072" s="42">
        <v>40282</v>
      </c>
      <c r="M1072" s="41">
        <v>2024</v>
      </c>
      <c r="N1072" s="40" t="s">
        <v>212</v>
      </c>
      <c r="O1072" s="41">
        <v>2010</v>
      </c>
      <c r="P1072" s="41"/>
      <c r="Q1072" s="41">
        <v>2021</v>
      </c>
      <c r="R1072" s="40" t="s">
        <v>4017</v>
      </c>
      <c r="U1072" s="35" t="s">
        <v>4017</v>
      </c>
      <c r="W1072" s="35" t="s">
        <v>4017</v>
      </c>
    </row>
    <row r="1073" spans="1:23" x14ac:dyDescent="0.2">
      <c r="A1073" s="35" t="s">
        <v>1733</v>
      </c>
      <c r="B1073" s="36">
        <v>63543</v>
      </c>
      <c r="C1073" s="37">
        <v>0.92</v>
      </c>
      <c r="D1073" s="35" t="s">
        <v>1730</v>
      </c>
      <c r="E1073" s="35" t="s">
        <v>1729</v>
      </c>
      <c r="F1073" s="35" t="s">
        <v>650</v>
      </c>
      <c r="G1073" s="35" t="s">
        <v>643</v>
      </c>
      <c r="H1073" s="35" t="s">
        <v>214</v>
      </c>
      <c r="I1073" s="35" t="s">
        <v>302</v>
      </c>
      <c r="J1073" s="42">
        <v>39625</v>
      </c>
      <c r="L1073" s="42">
        <v>39927</v>
      </c>
      <c r="M1073" s="41">
        <v>2023</v>
      </c>
      <c r="N1073" s="40" t="s">
        <v>212</v>
      </c>
      <c r="O1073" s="41">
        <v>2009</v>
      </c>
      <c r="P1073" s="41"/>
      <c r="Q1073" s="41">
        <v>2020</v>
      </c>
      <c r="R1073" s="40" t="s">
        <v>4017</v>
      </c>
      <c r="U1073" s="35" t="s">
        <v>4017</v>
      </c>
      <c r="W1073" s="35" t="s">
        <v>4017</v>
      </c>
    </row>
    <row r="1074" spans="1:23" x14ac:dyDescent="0.2">
      <c r="A1074" s="35" t="s">
        <v>1733</v>
      </c>
      <c r="B1074" s="36">
        <v>62240</v>
      </c>
      <c r="C1074" s="37">
        <v>1</v>
      </c>
      <c r="D1074" s="35" t="s">
        <v>1732</v>
      </c>
      <c r="E1074" s="35" t="s">
        <v>1731</v>
      </c>
      <c r="F1074" s="35" t="s">
        <v>1063</v>
      </c>
      <c r="G1074" s="35" t="s">
        <v>396</v>
      </c>
      <c r="H1074" s="35" t="s">
        <v>220</v>
      </c>
      <c r="I1074" s="35" t="s">
        <v>13</v>
      </c>
      <c r="J1074" s="42">
        <v>39659</v>
      </c>
      <c r="L1074" s="42">
        <v>40207</v>
      </c>
      <c r="M1074" s="41">
        <v>2024</v>
      </c>
      <c r="N1074" s="40" t="s">
        <v>4017</v>
      </c>
      <c r="O1074" s="41"/>
      <c r="P1074" s="41"/>
      <c r="Q1074" s="41"/>
      <c r="R1074" s="40" t="s">
        <v>4017</v>
      </c>
      <c r="U1074" s="35" t="s">
        <v>4017</v>
      </c>
      <c r="W1074" s="35" t="s">
        <v>4017</v>
      </c>
    </row>
    <row r="1075" spans="1:23" x14ac:dyDescent="0.2">
      <c r="A1075" s="35" t="s">
        <v>1702</v>
      </c>
      <c r="B1075" s="36">
        <v>63763</v>
      </c>
      <c r="C1075" s="37">
        <v>1</v>
      </c>
      <c r="D1075" s="35" t="s">
        <v>1716</v>
      </c>
      <c r="E1075" s="35" t="s">
        <v>1715</v>
      </c>
      <c r="F1075" s="35" t="s">
        <v>669</v>
      </c>
      <c r="G1075" s="35" t="s">
        <v>215</v>
      </c>
      <c r="H1075" s="35" t="s">
        <v>214</v>
      </c>
      <c r="I1075" s="35" t="s">
        <v>133</v>
      </c>
      <c r="J1075" s="42">
        <v>39715</v>
      </c>
      <c r="L1075" s="42">
        <v>40207</v>
      </c>
      <c r="M1075" s="41">
        <v>2024</v>
      </c>
      <c r="N1075" s="40" t="s">
        <v>212</v>
      </c>
      <c r="O1075" s="41">
        <v>2010</v>
      </c>
      <c r="P1075" s="41">
        <v>2022</v>
      </c>
      <c r="Q1075" s="41">
        <v>2022</v>
      </c>
      <c r="R1075" s="40" t="s">
        <v>4017</v>
      </c>
      <c r="U1075" s="35" t="s">
        <v>4017</v>
      </c>
      <c r="W1075" s="35" t="s">
        <v>4017</v>
      </c>
    </row>
    <row r="1076" spans="1:23" x14ac:dyDescent="0.2">
      <c r="A1076" s="35" t="s">
        <v>1702</v>
      </c>
      <c r="B1076" s="36">
        <v>63808</v>
      </c>
      <c r="C1076" s="37">
        <v>1</v>
      </c>
      <c r="D1076" s="35" t="s">
        <v>1714</v>
      </c>
      <c r="E1076" s="35" t="s">
        <v>1713</v>
      </c>
      <c r="F1076" s="35" t="s">
        <v>1712</v>
      </c>
      <c r="G1076" s="35" t="s">
        <v>455</v>
      </c>
      <c r="H1076" s="35" t="s">
        <v>214</v>
      </c>
      <c r="I1076" s="35" t="s">
        <v>527</v>
      </c>
      <c r="J1076" s="42">
        <v>39786</v>
      </c>
      <c r="L1076" s="42">
        <v>40080</v>
      </c>
      <c r="M1076" s="41">
        <v>2023</v>
      </c>
      <c r="N1076" s="40" t="s">
        <v>212</v>
      </c>
      <c r="O1076" s="41">
        <v>2009</v>
      </c>
      <c r="P1076" s="41"/>
      <c r="Q1076" s="41">
        <v>2020</v>
      </c>
      <c r="R1076" s="40" t="s">
        <v>4017</v>
      </c>
      <c r="U1076" s="35" t="s">
        <v>4017</v>
      </c>
      <c r="W1076" s="35" t="s">
        <v>4017</v>
      </c>
    </row>
    <row r="1077" spans="1:23" x14ac:dyDescent="0.2">
      <c r="A1077" s="35" t="s">
        <v>1702</v>
      </c>
      <c r="B1077" s="36">
        <v>62767</v>
      </c>
      <c r="C1077" s="37">
        <v>1</v>
      </c>
      <c r="D1077" s="35" t="s">
        <v>1711</v>
      </c>
      <c r="E1077" s="35" t="s">
        <v>1710</v>
      </c>
      <c r="F1077" s="35" t="s">
        <v>1383</v>
      </c>
      <c r="G1077" s="35" t="s">
        <v>395</v>
      </c>
      <c r="H1077" s="35" t="s">
        <v>220</v>
      </c>
      <c r="I1077" s="35" t="s">
        <v>1709</v>
      </c>
      <c r="J1077" s="42">
        <v>39995</v>
      </c>
      <c r="L1077" s="42">
        <v>40499</v>
      </c>
      <c r="M1077" s="41">
        <v>2025</v>
      </c>
      <c r="N1077" s="40" t="s">
        <v>4017</v>
      </c>
      <c r="O1077" s="41"/>
      <c r="P1077" s="41"/>
      <c r="Q1077" s="41"/>
      <c r="R1077" s="40" t="s">
        <v>4017</v>
      </c>
      <c r="U1077" s="35" t="s">
        <v>4017</v>
      </c>
      <c r="W1077" s="35" t="s">
        <v>4017</v>
      </c>
    </row>
    <row r="1078" spans="1:23" x14ac:dyDescent="0.2">
      <c r="A1078" s="35" t="s">
        <v>1702</v>
      </c>
      <c r="B1078" s="36">
        <v>63386</v>
      </c>
      <c r="C1078" s="37">
        <v>0.71</v>
      </c>
      <c r="D1078" s="35" t="s">
        <v>1697</v>
      </c>
      <c r="E1078" s="35" t="s">
        <v>1696</v>
      </c>
      <c r="F1078" s="35" t="s">
        <v>1695</v>
      </c>
      <c r="G1078" s="35" t="s">
        <v>271</v>
      </c>
      <c r="H1078" s="35" t="s">
        <v>227</v>
      </c>
      <c r="I1078" s="35" t="s">
        <v>270</v>
      </c>
      <c r="J1078" s="42">
        <v>39749</v>
      </c>
      <c r="L1078" s="42">
        <v>40163</v>
      </c>
      <c r="M1078" s="41">
        <v>2024</v>
      </c>
      <c r="N1078" s="40" t="s">
        <v>212</v>
      </c>
      <c r="O1078" s="41">
        <v>2009</v>
      </c>
      <c r="P1078" s="41"/>
      <c r="Q1078" s="41">
        <v>2020</v>
      </c>
      <c r="R1078" s="40" t="s">
        <v>4017</v>
      </c>
      <c r="U1078" s="35" t="s">
        <v>4017</v>
      </c>
      <c r="W1078" s="35" t="s">
        <v>4017</v>
      </c>
    </row>
    <row r="1079" spans="1:23" x14ac:dyDescent="0.2">
      <c r="A1079" s="35" t="s">
        <v>1702</v>
      </c>
      <c r="B1079" s="36">
        <v>63521</v>
      </c>
      <c r="C1079" s="37">
        <v>0.22</v>
      </c>
      <c r="D1079" s="35" t="s">
        <v>1718</v>
      </c>
      <c r="E1079" s="35" t="s">
        <v>1717</v>
      </c>
      <c r="F1079" s="35" t="s">
        <v>360</v>
      </c>
      <c r="G1079" s="35" t="s">
        <v>233</v>
      </c>
      <c r="H1079" s="35" t="s">
        <v>220</v>
      </c>
      <c r="I1079" s="35" t="s">
        <v>4324</v>
      </c>
      <c r="J1079" s="42">
        <v>39539</v>
      </c>
      <c r="L1079" s="42">
        <v>40065</v>
      </c>
      <c r="M1079" s="41">
        <v>2023</v>
      </c>
      <c r="N1079" s="40" t="s">
        <v>212</v>
      </c>
      <c r="O1079" s="41">
        <v>2009</v>
      </c>
      <c r="P1079" s="41"/>
      <c r="Q1079" s="41">
        <v>2018</v>
      </c>
      <c r="R1079" s="40" t="s">
        <v>4017</v>
      </c>
      <c r="U1079" s="35" t="s">
        <v>4017</v>
      </c>
      <c r="W1079" s="35" t="s">
        <v>4017</v>
      </c>
    </row>
    <row r="1080" spans="1:23" x14ac:dyDescent="0.2">
      <c r="A1080" s="35" t="s">
        <v>1702</v>
      </c>
      <c r="B1080" s="36">
        <v>63401</v>
      </c>
      <c r="C1080" s="37">
        <v>1</v>
      </c>
      <c r="D1080" s="35" t="s">
        <v>1708</v>
      </c>
      <c r="E1080" s="35" t="s">
        <v>1707</v>
      </c>
      <c r="F1080" s="35" t="s">
        <v>515</v>
      </c>
      <c r="G1080" s="35" t="s">
        <v>461</v>
      </c>
      <c r="H1080" s="35" t="s">
        <v>214</v>
      </c>
      <c r="I1080" s="35" t="s">
        <v>206</v>
      </c>
      <c r="J1080" s="42">
        <v>39689</v>
      </c>
      <c r="L1080" s="42">
        <v>39814</v>
      </c>
      <c r="M1080" s="41">
        <v>2023</v>
      </c>
      <c r="N1080" s="40" t="s">
        <v>212</v>
      </c>
      <c r="O1080" s="41">
        <v>2009</v>
      </c>
      <c r="P1080" s="41"/>
      <c r="Q1080" s="41">
        <v>2018</v>
      </c>
      <c r="R1080" s="40" t="s">
        <v>4017</v>
      </c>
      <c r="U1080" s="35" t="s">
        <v>4017</v>
      </c>
      <c r="W1080" s="35" t="s">
        <v>4017</v>
      </c>
    </row>
    <row r="1081" spans="1:23" x14ac:dyDescent="0.2">
      <c r="A1081" s="35" t="s">
        <v>1702</v>
      </c>
      <c r="B1081" s="36">
        <v>62743</v>
      </c>
      <c r="C1081" s="37">
        <v>0.2</v>
      </c>
      <c r="D1081" s="35" t="s">
        <v>1721</v>
      </c>
      <c r="E1081" s="35" t="s">
        <v>1720</v>
      </c>
      <c r="F1081" s="35" t="s">
        <v>1719</v>
      </c>
      <c r="G1081" s="35" t="s">
        <v>638</v>
      </c>
      <c r="H1081" s="35" t="s">
        <v>214</v>
      </c>
      <c r="I1081" s="35" t="s">
        <v>1306</v>
      </c>
      <c r="J1081" s="42">
        <v>39582</v>
      </c>
      <c r="L1081" s="42">
        <v>39800</v>
      </c>
      <c r="M1081" s="41">
        <v>2023</v>
      </c>
      <c r="N1081" s="40" t="s">
        <v>212</v>
      </c>
      <c r="O1081" s="41">
        <v>2008</v>
      </c>
      <c r="P1081" s="41"/>
      <c r="Q1081" s="41">
        <v>2020</v>
      </c>
      <c r="R1081" s="40" t="s">
        <v>4017</v>
      </c>
      <c r="U1081" s="35" t="s">
        <v>4017</v>
      </c>
      <c r="W1081" s="35" t="s">
        <v>4017</v>
      </c>
    </row>
    <row r="1082" spans="1:23" x14ac:dyDescent="0.2">
      <c r="A1082" s="35" t="s">
        <v>1702</v>
      </c>
      <c r="B1082" s="36">
        <v>63522</v>
      </c>
      <c r="C1082" s="37">
        <v>0.17</v>
      </c>
      <c r="D1082" s="35" t="s">
        <v>1724</v>
      </c>
      <c r="E1082" s="35" t="s">
        <v>1723</v>
      </c>
      <c r="F1082" s="35" t="s">
        <v>1722</v>
      </c>
      <c r="G1082" s="35" t="s">
        <v>215</v>
      </c>
      <c r="H1082" s="35" t="s">
        <v>214</v>
      </c>
      <c r="I1082" s="35" t="s">
        <v>52</v>
      </c>
      <c r="J1082" s="42">
        <v>39567</v>
      </c>
      <c r="L1082" s="42">
        <v>39869</v>
      </c>
      <c r="M1082" s="41">
        <v>2023</v>
      </c>
      <c r="N1082" s="40" t="s">
        <v>212</v>
      </c>
      <c r="O1082" s="41">
        <v>2009</v>
      </c>
      <c r="P1082" s="41">
        <v>2022</v>
      </c>
      <c r="Q1082" s="41">
        <v>2022</v>
      </c>
      <c r="R1082" s="40" t="s">
        <v>4017</v>
      </c>
      <c r="U1082" s="35" t="s">
        <v>4017</v>
      </c>
      <c r="W1082" s="35" t="s">
        <v>4017</v>
      </c>
    </row>
    <row r="1083" spans="1:23" x14ac:dyDescent="0.2">
      <c r="A1083" s="35" t="s">
        <v>1702</v>
      </c>
      <c r="B1083" s="36">
        <v>62377</v>
      </c>
      <c r="C1083" s="37">
        <v>0.12</v>
      </c>
      <c r="D1083" s="35" t="s">
        <v>1728</v>
      </c>
      <c r="E1083" s="35" t="s">
        <v>1727</v>
      </c>
      <c r="F1083" s="35" t="s">
        <v>1726</v>
      </c>
      <c r="G1083" s="35" t="s">
        <v>271</v>
      </c>
      <c r="H1083" s="35" t="s">
        <v>227</v>
      </c>
      <c r="I1083" s="35" t="s">
        <v>1725</v>
      </c>
      <c r="J1083" s="42">
        <v>39521</v>
      </c>
      <c r="L1083" s="42">
        <v>39876</v>
      </c>
      <c r="M1083" s="41">
        <v>2023</v>
      </c>
      <c r="N1083" s="40" t="s">
        <v>212</v>
      </c>
      <c r="O1083" s="41">
        <v>2009</v>
      </c>
      <c r="P1083" s="41"/>
      <c r="Q1083" s="41">
        <v>2020</v>
      </c>
      <c r="R1083" s="40" t="s">
        <v>4017</v>
      </c>
      <c r="U1083" s="35" t="s">
        <v>4017</v>
      </c>
      <c r="W1083" s="35" t="s">
        <v>4017</v>
      </c>
    </row>
    <row r="1084" spans="1:23" x14ac:dyDescent="0.2">
      <c r="A1084" s="35" t="s">
        <v>1702</v>
      </c>
      <c r="B1084" s="36">
        <v>63760</v>
      </c>
      <c r="C1084" s="37">
        <v>0.52</v>
      </c>
      <c r="D1084" s="35" t="s">
        <v>1699</v>
      </c>
      <c r="E1084" s="35" t="s">
        <v>1698</v>
      </c>
      <c r="F1084" s="35" t="s">
        <v>295</v>
      </c>
      <c r="G1084" s="35" t="s">
        <v>294</v>
      </c>
      <c r="H1084" s="35" t="s">
        <v>227</v>
      </c>
      <c r="I1084" s="35" t="s">
        <v>293</v>
      </c>
      <c r="J1084" s="42">
        <v>39744</v>
      </c>
      <c r="L1084" s="42">
        <v>40282</v>
      </c>
      <c r="M1084" s="41">
        <v>2024</v>
      </c>
      <c r="N1084" s="40" t="s">
        <v>212</v>
      </c>
      <c r="O1084" s="41">
        <v>2010</v>
      </c>
      <c r="P1084" s="41"/>
      <c r="Q1084" s="41">
        <v>2021</v>
      </c>
      <c r="R1084" s="40" t="s">
        <v>4017</v>
      </c>
      <c r="U1084" s="35" t="s">
        <v>4017</v>
      </c>
      <c r="W1084" s="35" t="s">
        <v>4017</v>
      </c>
    </row>
    <row r="1085" spans="1:23" x14ac:dyDescent="0.2">
      <c r="A1085" s="35" t="s">
        <v>1702</v>
      </c>
      <c r="B1085" s="36">
        <v>63334</v>
      </c>
      <c r="C1085" s="37">
        <v>1</v>
      </c>
      <c r="D1085" s="35" t="s">
        <v>1706</v>
      </c>
      <c r="E1085" s="35" t="s">
        <v>1705</v>
      </c>
      <c r="F1085" s="35" t="s">
        <v>1704</v>
      </c>
      <c r="G1085" s="35" t="s">
        <v>233</v>
      </c>
      <c r="H1085" s="35" t="s">
        <v>220</v>
      </c>
      <c r="I1085" s="35" t="s">
        <v>1703</v>
      </c>
      <c r="J1085" s="42">
        <v>39751</v>
      </c>
      <c r="L1085" s="42">
        <v>40071</v>
      </c>
      <c r="M1085" s="41">
        <v>2024</v>
      </c>
      <c r="N1085" s="40" t="s">
        <v>212</v>
      </c>
      <c r="O1085" s="41">
        <v>2009</v>
      </c>
      <c r="P1085" s="41"/>
      <c r="Q1085" s="41">
        <v>2020</v>
      </c>
      <c r="R1085" s="40" t="s">
        <v>4017</v>
      </c>
      <c r="U1085" s="35" t="s">
        <v>4017</v>
      </c>
      <c r="W1085" s="35" t="s">
        <v>4017</v>
      </c>
    </row>
    <row r="1086" spans="1:23" x14ac:dyDescent="0.2">
      <c r="A1086" s="35" t="s">
        <v>1702</v>
      </c>
      <c r="B1086" s="36">
        <v>63543</v>
      </c>
      <c r="C1086" s="37">
        <v>0.08</v>
      </c>
      <c r="D1086" s="35" t="s">
        <v>1730</v>
      </c>
      <c r="E1086" s="35" t="s">
        <v>1729</v>
      </c>
      <c r="F1086" s="35" t="s">
        <v>650</v>
      </c>
      <c r="G1086" s="35" t="s">
        <v>643</v>
      </c>
      <c r="H1086" s="35" t="s">
        <v>214</v>
      </c>
      <c r="I1086" s="35" t="s">
        <v>302</v>
      </c>
      <c r="J1086" s="42">
        <v>39625</v>
      </c>
      <c r="L1086" s="42">
        <v>39927</v>
      </c>
      <c r="M1086" s="41">
        <v>2023</v>
      </c>
      <c r="N1086" s="40" t="s">
        <v>212</v>
      </c>
      <c r="O1086" s="41">
        <v>2009</v>
      </c>
      <c r="P1086" s="41"/>
      <c r="Q1086" s="41">
        <v>2020</v>
      </c>
      <c r="R1086" s="40" t="s">
        <v>4017</v>
      </c>
      <c r="U1086" s="35" t="s">
        <v>4017</v>
      </c>
      <c r="W1086" s="35" t="s">
        <v>4017</v>
      </c>
    </row>
    <row r="1087" spans="1:23" x14ac:dyDescent="0.2">
      <c r="A1087" s="35" t="s">
        <v>1702</v>
      </c>
      <c r="B1087" s="36">
        <v>63988</v>
      </c>
      <c r="C1087" s="37">
        <v>1</v>
      </c>
      <c r="D1087" s="35" t="s">
        <v>1701</v>
      </c>
      <c r="E1087" s="35" t="s">
        <v>1700</v>
      </c>
      <c r="F1087" s="35" t="s">
        <v>1607</v>
      </c>
      <c r="G1087" s="35" t="s">
        <v>286</v>
      </c>
      <c r="H1087" s="35" t="s">
        <v>227</v>
      </c>
      <c r="I1087" s="35" t="s">
        <v>261</v>
      </c>
      <c r="J1087" s="42">
        <v>40100</v>
      </c>
      <c r="L1087" s="42">
        <v>40421</v>
      </c>
      <c r="M1087" s="41">
        <v>2024</v>
      </c>
      <c r="N1087" s="40" t="s">
        <v>212</v>
      </c>
      <c r="O1087" s="41">
        <v>2010</v>
      </c>
      <c r="P1087" s="41"/>
      <c r="Q1087" s="41">
        <v>2018</v>
      </c>
      <c r="R1087" s="40" t="s">
        <v>4017</v>
      </c>
      <c r="U1087" s="35" t="s">
        <v>4017</v>
      </c>
      <c r="W1087" s="35" t="s">
        <v>4017</v>
      </c>
    </row>
    <row r="1088" spans="1:23" x14ac:dyDescent="0.2">
      <c r="A1088" s="35" t="s">
        <v>1667</v>
      </c>
      <c r="B1088" s="36">
        <v>64297</v>
      </c>
      <c r="C1088" s="37">
        <v>1</v>
      </c>
      <c r="D1088" s="35" t="s">
        <v>1691</v>
      </c>
      <c r="E1088" s="35" t="s">
        <v>1690</v>
      </c>
      <c r="F1088" s="35" t="s">
        <v>1689</v>
      </c>
      <c r="G1088" s="35" t="s">
        <v>233</v>
      </c>
      <c r="H1088" s="35" t="s">
        <v>220</v>
      </c>
      <c r="I1088" s="35" t="s">
        <v>750</v>
      </c>
      <c r="J1088" s="42">
        <v>40147</v>
      </c>
      <c r="L1088" s="42">
        <v>40694</v>
      </c>
      <c r="M1088" s="41">
        <v>2025</v>
      </c>
      <c r="N1088" s="40" t="s">
        <v>212</v>
      </c>
      <c r="O1088" s="41">
        <v>2011</v>
      </c>
      <c r="P1088" s="41"/>
      <c r="Q1088" s="41">
        <v>2020</v>
      </c>
      <c r="R1088" s="40" t="s">
        <v>4017</v>
      </c>
      <c r="U1088" s="35" t="s">
        <v>4017</v>
      </c>
      <c r="W1088" s="35" t="s">
        <v>4017</v>
      </c>
    </row>
    <row r="1089" spans="1:23" x14ac:dyDescent="0.2">
      <c r="A1089" s="35" t="s">
        <v>1667</v>
      </c>
      <c r="B1089" s="36">
        <v>63369</v>
      </c>
      <c r="C1089" s="37">
        <v>1</v>
      </c>
      <c r="D1089" s="35" t="s">
        <v>1688</v>
      </c>
      <c r="E1089" s="35" t="s">
        <v>1687</v>
      </c>
      <c r="F1089" s="35" t="s">
        <v>1686</v>
      </c>
      <c r="G1089" s="35" t="s">
        <v>326</v>
      </c>
      <c r="H1089" s="35" t="s">
        <v>227</v>
      </c>
      <c r="I1089" s="35" t="s">
        <v>1537</v>
      </c>
      <c r="J1089" s="42">
        <v>39715</v>
      </c>
      <c r="L1089" s="42">
        <v>40135</v>
      </c>
      <c r="M1089" s="41">
        <v>2024</v>
      </c>
      <c r="N1089" s="40" t="s">
        <v>212</v>
      </c>
      <c r="O1089" s="41">
        <v>2009</v>
      </c>
      <c r="P1089" s="41"/>
      <c r="Q1089" s="41">
        <v>2020</v>
      </c>
      <c r="R1089" s="40" t="s">
        <v>4017</v>
      </c>
      <c r="U1089" s="35" t="s">
        <v>4017</v>
      </c>
      <c r="W1089" s="35" t="s">
        <v>4017</v>
      </c>
    </row>
    <row r="1090" spans="1:23" x14ac:dyDescent="0.2">
      <c r="A1090" s="35" t="s">
        <v>1667</v>
      </c>
      <c r="B1090" s="36">
        <v>63386</v>
      </c>
      <c r="C1090" s="37">
        <v>0.28999999999999998</v>
      </c>
      <c r="D1090" s="35" t="s">
        <v>1697</v>
      </c>
      <c r="E1090" s="35" t="s">
        <v>1696</v>
      </c>
      <c r="F1090" s="35" t="s">
        <v>1695</v>
      </c>
      <c r="G1090" s="35" t="s">
        <v>271</v>
      </c>
      <c r="H1090" s="35" t="s">
        <v>227</v>
      </c>
      <c r="I1090" s="35" t="s">
        <v>270</v>
      </c>
      <c r="J1090" s="42">
        <v>39749</v>
      </c>
      <c r="L1090" s="42">
        <v>40163</v>
      </c>
      <c r="M1090" s="41">
        <v>2024</v>
      </c>
      <c r="N1090" s="40" t="s">
        <v>212</v>
      </c>
      <c r="O1090" s="41">
        <v>2009</v>
      </c>
      <c r="P1090" s="41"/>
      <c r="Q1090" s="41">
        <v>2020</v>
      </c>
      <c r="R1090" s="40" t="s">
        <v>4017</v>
      </c>
      <c r="U1090" s="35" t="s">
        <v>4017</v>
      </c>
      <c r="W1090" s="35" t="s">
        <v>4017</v>
      </c>
    </row>
    <row r="1091" spans="1:23" x14ac:dyDescent="0.2">
      <c r="A1091" s="35" t="s">
        <v>1667</v>
      </c>
      <c r="B1091" s="36">
        <v>64075</v>
      </c>
      <c r="C1091" s="37">
        <v>1</v>
      </c>
      <c r="D1091" s="35" t="s">
        <v>1685</v>
      </c>
      <c r="E1091" s="35" t="s">
        <v>1684</v>
      </c>
      <c r="F1091" s="35" t="s">
        <v>1683</v>
      </c>
      <c r="G1091" s="35" t="s">
        <v>326</v>
      </c>
      <c r="H1091" s="35" t="s">
        <v>227</v>
      </c>
      <c r="I1091" s="35" t="s">
        <v>161</v>
      </c>
      <c r="J1091" s="42">
        <v>40171</v>
      </c>
      <c r="L1091" s="42">
        <v>40478</v>
      </c>
      <c r="M1091" s="41">
        <v>2025</v>
      </c>
      <c r="N1091" s="40" t="s">
        <v>212</v>
      </c>
      <c r="O1091" s="41">
        <v>2010</v>
      </c>
      <c r="P1091" s="41"/>
      <c r="Q1091" s="41">
        <v>2022</v>
      </c>
      <c r="R1091" s="40" t="s">
        <v>4017</v>
      </c>
      <c r="U1091" s="35" t="s">
        <v>4017</v>
      </c>
      <c r="W1091" s="35" t="s">
        <v>4017</v>
      </c>
    </row>
    <row r="1092" spans="1:23" x14ac:dyDescent="0.2">
      <c r="A1092" s="35" t="s">
        <v>1667</v>
      </c>
      <c r="B1092" s="36">
        <v>63772</v>
      </c>
      <c r="C1092" s="37">
        <v>0.6</v>
      </c>
      <c r="D1092" s="35" t="s">
        <v>1694</v>
      </c>
      <c r="E1092" s="35" t="s">
        <v>1693</v>
      </c>
      <c r="F1092" s="35" t="s">
        <v>1692</v>
      </c>
      <c r="G1092" s="35" t="s">
        <v>461</v>
      </c>
      <c r="H1092" s="35" t="s">
        <v>214</v>
      </c>
      <c r="I1092" s="35" t="s">
        <v>465</v>
      </c>
      <c r="J1092" s="42">
        <v>39689</v>
      </c>
      <c r="L1092" s="42">
        <v>40147</v>
      </c>
      <c r="M1092" s="41">
        <v>2024</v>
      </c>
      <c r="N1092" s="40" t="s">
        <v>212</v>
      </c>
      <c r="O1092" s="41">
        <v>2009</v>
      </c>
      <c r="P1092" s="41"/>
      <c r="Q1092" s="41">
        <v>2021</v>
      </c>
      <c r="R1092" s="40" t="s">
        <v>4017</v>
      </c>
      <c r="U1092" s="35" t="s">
        <v>4017</v>
      </c>
      <c r="W1092" s="35" t="s">
        <v>4017</v>
      </c>
    </row>
    <row r="1093" spans="1:23" x14ac:dyDescent="0.2">
      <c r="A1093" s="35" t="s">
        <v>1667</v>
      </c>
      <c r="B1093" s="36">
        <v>64031</v>
      </c>
      <c r="C1093" s="37">
        <v>1</v>
      </c>
      <c r="D1093" s="35" t="s">
        <v>1682</v>
      </c>
      <c r="E1093" s="35" t="s">
        <v>1681</v>
      </c>
      <c r="F1093" s="35" t="s">
        <v>254</v>
      </c>
      <c r="G1093" s="35" t="s">
        <v>228</v>
      </c>
      <c r="H1093" s="35" t="s">
        <v>227</v>
      </c>
      <c r="I1093" s="35" t="s">
        <v>226</v>
      </c>
      <c r="J1093" s="42">
        <v>40009</v>
      </c>
      <c r="L1093" s="42">
        <v>40009</v>
      </c>
      <c r="M1093" s="41">
        <v>2024</v>
      </c>
      <c r="N1093" s="40" t="s">
        <v>212</v>
      </c>
      <c r="O1093" s="41">
        <v>2009</v>
      </c>
      <c r="P1093" s="41"/>
      <c r="Q1093" s="41">
        <v>2018</v>
      </c>
      <c r="R1093" s="40" t="s">
        <v>4017</v>
      </c>
      <c r="U1093" s="35" t="s">
        <v>4017</v>
      </c>
      <c r="W1093" s="35" t="s">
        <v>4017</v>
      </c>
    </row>
    <row r="1094" spans="1:23" x14ac:dyDescent="0.2">
      <c r="A1094" s="35" t="s">
        <v>1667</v>
      </c>
      <c r="B1094" s="36">
        <v>63490</v>
      </c>
      <c r="C1094" s="37">
        <v>1</v>
      </c>
      <c r="D1094" s="35" t="s">
        <v>1680</v>
      </c>
      <c r="E1094" s="35" t="s">
        <v>1679</v>
      </c>
      <c r="F1094" s="35" t="s">
        <v>1678</v>
      </c>
      <c r="G1094" s="35" t="s">
        <v>638</v>
      </c>
      <c r="H1094" s="35" t="s">
        <v>214</v>
      </c>
      <c r="I1094" s="35" t="s">
        <v>1677</v>
      </c>
      <c r="J1094" s="42">
        <v>39787</v>
      </c>
      <c r="L1094" s="42">
        <v>40026</v>
      </c>
      <c r="M1094" s="41">
        <v>2023</v>
      </c>
      <c r="N1094" s="40" t="s">
        <v>212</v>
      </c>
      <c r="O1094" s="41">
        <v>2009</v>
      </c>
      <c r="P1094" s="41"/>
      <c r="Q1094" s="41">
        <v>2021</v>
      </c>
      <c r="R1094" s="40" t="s">
        <v>4017</v>
      </c>
      <c r="U1094" s="35" t="s">
        <v>4017</v>
      </c>
      <c r="W1094" s="35" t="s">
        <v>4017</v>
      </c>
    </row>
    <row r="1095" spans="1:23" x14ac:dyDescent="0.2">
      <c r="A1095" s="35" t="s">
        <v>1667</v>
      </c>
      <c r="B1095" s="36">
        <v>63280</v>
      </c>
      <c r="C1095" s="37">
        <v>1</v>
      </c>
      <c r="D1095" s="35" t="s">
        <v>1676</v>
      </c>
      <c r="E1095" s="35" t="s">
        <v>1675</v>
      </c>
      <c r="F1095" s="35" t="s">
        <v>1674</v>
      </c>
      <c r="G1095" s="35" t="s">
        <v>228</v>
      </c>
      <c r="H1095" s="35" t="s">
        <v>227</v>
      </c>
      <c r="I1095" s="35" t="s">
        <v>400</v>
      </c>
      <c r="J1095" s="42">
        <v>39769</v>
      </c>
      <c r="L1095" s="42">
        <v>40367</v>
      </c>
      <c r="M1095" s="41">
        <v>2024</v>
      </c>
      <c r="N1095" s="40" t="s">
        <v>212</v>
      </c>
      <c r="O1095" s="41">
        <v>2010</v>
      </c>
      <c r="P1095" s="41"/>
      <c r="Q1095" s="41">
        <v>2018</v>
      </c>
      <c r="R1095" s="40" t="s">
        <v>4017</v>
      </c>
      <c r="U1095" s="35" t="s">
        <v>4017</v>
      </c>
      <c r="W1095" s="35" t="s">
        <v>4017</v>
      </c>
    </row>
    <row r="1096" spans="1:23" x14ac:dyDescent="0.2">
      <c r="A1096" s="35" t="s">
        <v>1667</v>
      </c>
      <c r="B1096" s="36">
        <v>62677</v>
      </c>
      <c r="C1096" s="37">
        <v>1</v>
      </c>
      <c r="D1096" s="35" t="s">
        <v>1673</v>
      </c>
      <c r="E1096" s="35" t="s">
        <v>1672</v>
      </c>
      <c r="F1096" s="35" t="s">
        <v>1233</v>
      </c>
      <c r="G1096" s="35" t="s">
        <v>638</v>
      </c>
      <c r="H1096" s="35" t="s">
        <v>214</v>
      </c>
      <c r="I1096" s="35" t="s">
        <v>133</v>
      </c>
      <c r="J1096" s="42">
        <v>39688</v>
      </c>
      <c r="L1096" s="42">
        <v>40297</v>
      </c>
      <c r="M1096" s="41">
        <v>2024</v>
      </c>
      <c r="N1096" s="40" t="s">
        <v>212</v>
      </c>
      <c r="O1096" s="41">
        <v>2009</v>
      </c>
      <c r="P1096" s="41"/>
      <c r="Q1096" s="41">
        <v>2018</v>
      </c>
      <c r="R1096" s="40" t="s">
        <v>4017</v>
      </c>
      <c r="U1096" s="35" t="s">
        <v>4017</v>
      </c>
      <c r="W1096" s="35" t="s">
        <v>4017</v>
      </c>
    </row>
    <row r="1097" spans="1:23" x14ac:dyDescent="0.2">
      <c r="A1097" s="35" t="s">
        <v>1667</v>
      </c>
      <c r="B1097" s="36">
        <v>64091</v>
      </c>
      <c r="C1097" s="37">
        <v>1</v>
      </c>
      <c r="D1097" s="35" t="s">
        <v>1671</v>
      </c>
      <c r="E1097" s="35" t="s">
        <v>1670</v>
      </c>
      <c r="F1097" s="35" t="s">
        <v>1209</v>
      </c>
      <c r="G1097" s="35" t="s">
        <v>286</v>
      </c>
      <c r="H1097" s="35" t="s">
        <v>227</v>
      </c>
      <c r="I1097" s="35" t="s">
        <v>232</v>
      </c>
      <c r="J1097" s="42">
        <v>40057</v>
      </c>
      <c r="L1097" s="42">
        <v>40487</v>
      </c>
      <c r="M1097" s="41">
        <v>2025</v>
      </c>
      <c r="N1097" s="40" t="s">
        <v>212</v>
      </c>
      <c r="O1097" s="41">
        <v>2010</v>
      </c>
      <c r="P1097" s="41"/>
      <c r="Q1097" s="41">
        <v>2022</v>
      </c>
      <c r="R1097" s="40" t="s">
        <v>4017</v>
      </c>
      <c r="U1097" s="35" t="s">
        <v>4017</v>
      </c>
      <c r="W1097" s="35" t="s">
        <v>4017</v>
      </c>
    </row>
    <row r="1098" spans="1:23" x14ac:dyDescent="0.2">
      <c r="A1098" s="35" t="s">
        <v>1667</v>
      </c>
      <c r="B1098" s="36">
        <v>64316</v>
      </c>
      <c r="C1098" s="37">
        <v>1</v>
      </c>
      <c r="D1098" s="35" t="s">
        <v>1669</v>
      </c>
      <c r="E1098" s="35" t="s">
        <v>1668</v>
      </c>
      <c r="F1098" s="35" t="s">
        <v>627</v>
      </c>
      <c r="G1098" s="35" t="s">
        <v>276</v>
      </c>
      <c r="H1098" s="35" t="s">
        <v>214</v>
      </c>
      <c r="I1098" s="35" t="s">
        <v>626</v>
      </c>
      <c r="J1098" s="42">
        <v>40074</v>
      </c>
      <c r="L1098" s="42">
        <v>40045</v>
      </c>
      <c r="M1098" s="41">
        <v>2023</v>
      </c>
      <c r="N1098" s="40" t="s">
        <v>4017</v>
      </c>
      <c r="O1098" s="41"/>
      <c r="P1098" s="41"/>
      <c r="Q1098" s="41"/>
      <c r="R1098" s="40" t="s">
        <v>4017</v>
      </c>
      <c r="U1098" s="35" t="s">
        <v>4017</v>
      </c>
      <c r="W1098" s="35" t="s">
        <v>4017</v>
      </c>
    </row>
    <row r="1099" spans="1:23" x14ac:dyDescent="0.2">
      <c r="A1099" s="35" t="s">
        <v>1667</v>
      </c>
      <c r="B1099" s="36">
        <v>63728</v>
      </c>
      <c r="C1099" s="37">
        <v>1</v>
      </c>
      <c r="D1099" s="35" t="s">
        <v>1666</v>
      </c>
      <c r="E1099" s="35" t="s">
        <v>1665</v>
      </c>
      <c r="F1099" s="35" t="s">
        <v>683</v>
      </c>
      <c r="G1099" s="35" t="s">
        <v>455</v>
      </c>
      <c r="H1099" s="35" t="s">
        <v>214</v>
      </c>
      <c r="I1099" s="35" t="s">
        <v>99</v>
      </c>
      <c r="J1099" s="42">
        <v>39741</v>
      </c>
      <c r="K1099" s="42">
        <v>44916</v>
      </c>
      <c r="L1099" s="42">
        <v>40052</v>
      </c>
      <c r="M1099" s="41">
        <v>2024</v>
      </c>
      <c r="N1099" s="40" t="s">
        <v>212</v>
      </c>
      <c r="O1099" s="41">
        <v>2009</v>
      </c>
      <c r="P1099" s="41"/>
      <c r="Q1099" s="41">
        <v>2020</v>
      </c>
      <c r="R1099" s="40" t="s">
        <v>4017</v>
      </c>
      <c r="U1099" s="35" t="s">
        <v>4017</v>
      </c>
      <c r="W1099" s="35" t="s">
        <v>4017</v>
      </c>
    </row>
    <row r="1100" spans="1:23" x14ac:dyDescent="0.2">
      <c r="A1100" s="35" t="s">
        <v>1667</v>
      </c>
      <c r="B1100" s="36">
        <v>63760</v>
      </c>
      <c r="C1100" s="37">
        <v>0.2</v>
      </c>
      <c r="D1100" s="35" t="s">
        <v>1699</v>
      </c>
      <c r="E1100" s="35" t="s">
        <v>1698</v>
      </c>
      <c r="F1100" s="35" t="s">
        <v>295</v>
      </c>
      <c r="G1100" s="35" t="s">
        <v>294</v>
      </c>
      <c r="H1100" s="35" t="s">
        <v>227</v>
      </c>
      <c r="I1100" s="35" t="s">
        <v>293</v>
      </c>
      <c r="J1100" s="42">
        <v>39744</v>
      </c>
      <c r="L1100" s="42">
        <v>40282</v>
      </c>
      <c r="M1100" s="41">
        <v>2024</v>
      </c>
      <c r="N1100" s="40" t="s">
        <v>212</v>
      </c>
      <c r="O1100" s="41">
        <v>2010</v>
      </c>
      <c r="P1100" s="41"/>
      <c r="Q1100" s="41">
        <v>2021</v>
      </c>
      <c r="R1100" s="40" t="s">
        <v>4017</v>
      </c>
      <c r="U1100" s="35" t="s">
        <v>4017</v>
      </c>
      <c r="W1100" s="35" t="s">
        <v>4017</v>
      </c>
    </row>
    <row r="1101" spans="1:23" x14ac:dyDescent="0.2">
      <c r="A1101" s="35" t="s">
        <v>1615</v>
      </c>
      <c r="B1101" s="36">
        <v>65380</v>
      </c>
      <c r="C1101" s="37">
        <v>1</v>
      </c>
      <c r="D1101" s="35" t="s">
        <v>1660</v>
      </c>
      <c r="E1101" s="35" t="s">
        <v>1659</v>
      </c>
      <c r="F1101" s="35" t="s">
        <v>1512</v>
      </c>
      <c r="G1101" s="35" t="s">
        <v>326</v>
      </c>
      <c r="H1101" s="35" t="s">
        <v>227</v>
      </c>
      <c r="I1101" s="35" t="s">
        <v>577</v>
      </c>
      <c r="J1101" s="42">
        <v>40862</v>
      </c>
      <c r="L1101" s="42">
        <v>41348</v>
      </c>
      <c r="M1101" s="41">
        <v>2027</v>
      </c>
      <c r="N1101" s="40" t="s">
        <v>212</v>
      </c>
      <c r="O1101" s="41">
        <v>2012</v>
      </c>
      <c r="P1101" s="41"/>
      <c r="Q1101" s="41">
        <v>2021</v>
      </c>
      <c r="R1101" s="40" t="s">
        <v>4017</v>
      </c>
      <c r="U1101" s="35" t="s">
        <v>4017</v>
      </c>
      <c r="W1101" s="35" t="s">
        <v>4017</v>
      </c>
    </row>
    <row r="1102" spans="1:23" x14ac:dyDescent="0.2">
      <c r="A1102" s="35" t="s">
        <v>1615</v>
      </c>
      <c r="B1102" s="36">
        <v>64880</v>
      </c>
      <c r="C1102" s="37">
        <v>1</v>
      </c>
      <c r="D1102" s="35" t="s">
        <v>1658</v>
      </c>
      <c r="E1102" s="35" t="s">
        <v>1657</v>
      </c>
      <c r="F1102" s="35" t="s">
        <v>1656</v>
      </c>
      <c r="G1102" s="35" t="s">
        <v>792</v>
      </c>
      <c r="H1102" s="35" t="s">
        <v>227</v>
      </c>
      <c r="I1102" s="35" t="s">
        <v>1236</v>
      </c>
      <c r="J1102" s="42">
        <v>40956</v>
      </c>
      <c r="L1102" s="42">
        <v>41348</v>
      </c>
      <c r="M1102" s="41">
        <v>2027</v>
      </c>
      <c r="N1102" s="40" t="s">
        <v>212</v>
      </c>
      <c r="O1102" s="41">
        <v>2013</v>
      </c>
      <c r="P1102" s="41"/>
      <c r="Q1102" s="41">
        <v>2020</v>
      </c>
      <c r="R1102" s="40" t="s">
        <v>4017</v>
      </c>
      <c r="U1102" s="35" t="s">
        <v>4017</v>
      </c>
      <c r="W1102" s="35" t="s">
        <v>4017</v>
      </c>
    </row>
    <row r="1103" spans="1:23" x14ac:dyDescent="0.2">
      <c r="A1103" s="35" t="s">
        <v>1615</v>
      </c>
      <c r="B1103" s="36">
        <v>65339</v>
      </c>
      <c r="C1103" s="37">
        <v>1</v>
      </c>
      <c r="D1103" s="35" t="s">
        <v>1655</v>
      </c>
      <c r="E1103" s="35" t="s">
        <v>1654</v>
      </c>
      <c r="F1103" s="35" t="s">
        <v>1653</v>
      </c>
      <c r="G1103" s="35" t="s">
        <v>395</v>
      </c>
      <c r="H1103" s="35" t="s">
        <v>220</v>
      </c>
      <c r="I1103" s="35" t="s">
        <v>99</v>
      </c>
      <c r="J1103" s="42">
        <v>40771</v>
      </c>
      <c r="L1103" s="42">
        <v>41331</v>
      </c>
      <c r="M1103" s="41">
        <v>2027</v>
      </c>
      <c r="N1103" s="40" t="s">
        <v>212</v>
      </c>
      <c r="O1103" s="41">
        <v>2012</v>
      </c>
      <c r="P1103" s="41"/>
      <c r="Q1103" s="41">
        <v>2020</v>
      </c>
      <c r="R1103" s="40" t="s">
        <v>4017</v>
      </c>
      <c r="U1103" s="35" t="s">
        <v>4017</v>
      </c>
      <c r="W1103" s="35" t="s">
        <v>4017</v>
      </c>
    </row>
    <row r="1104" spans="1:23" x14ac:dyDescent="0.2">
      <c r="A1104" s="35" t="s">
        <v>1615</v>
      </c>
      <c r="B1104" s="36">
        <v>65541</v>
      </c>
      <c r="C1104" s="37">
        <v>1</v>
      </c>
      <c r="D1104" s="35" t="s">
        <v>1652</v>
      </c>
      <c r="E1104" s="35" t="s">
        <v>1651</v>
      </c>
      <c r="F1104" s="35" t="s">
        <v>1650</v>
      </c>
      <c r="G1104" s="35" t="s">
        <v>455</v>
      </c>
      <c r="H1104" s="35" t="s">
        <v>214</v>
      </c>
      <c r="I1104" s="35" t="s">
        <v>302</v>
      </c>
      <c r="J1104" s="42">
        <v>41046</v>
      </c>
      <c r="L1104" s="42">
        <v>41487</v>
      </c>
      <c r="M1104" s="41">
        <v>2027</v>
      </c>
      <c r="N1104" s="40" t="s">
        <v>212</v>
      </c>
      <c r="O1104" s="41">
        <v>2013</v>
      </c>
      <c r="P1104" s="41"/>
      <c r="Q1104" s="41">
        <v>2020</v>
      </c>
      <c r="R1104" s="40" t="s">
        <v>4017</v>
      </c>
      <c r="U1104" s="35" t="s">
        <v>4017</v>
      </c>
      <c r="W1104" s="35" t="s">
        <v>4017</v>
      </c>
    </row>
    <row r="1105" spans="1:24" x14ac:dyDescent="0.2">
      <c r="A1105" s="35" t="s">
        <v>1615</v>
      </c>
      <c r="B1105" s="36">
        <v>65278</v>
      </c>
      <c r="C1105" s="37">
        <v>1</v>
      </c>
      <c r="D1105" s="35" t="s">
        <v>1649</v>
      </c>
      <c r="E1105" s="35" t="s">
        <v>1648</v>
      </c>
      <c r="F1105" s="35" t="s">
        <v>650</v>
      </c>
      <c r="G1105" s="35" t="s">
        <v>643</v>
      </c>
      <c r="H1105" s="35" t="s">
        <v>214</v>
      </c>
      <c r="I1105" s="35" t="s">
        <v>302</v>
      </c>
      <c r="J1105" s="42">
        <v>40897</v>
      </c>
      <c r="L1105" s="42">
        <v>41246</v>
      </c>
      <c r="M1105" s="41">
        <v>2027</v>
      </c>
      <c r="N1105" s="40" t="s">
        <v>212</v>
      </c>
      <c r="O1105" s="41">
        <v>2012</v>
      </c>
      <c r="P1105" s="41"/>
      <c r="Q1105" s="41">
        <v>2020</v>
      </c>
      <c r="R1105" s="40" t="s">
        <v>4017</v>
      </c>
      <c r="U1105" s="35" t="s">
        <v>4017</v>
      </c>
      <c r="W1105" s="35" t="s">
        <v>4017</v>
      </c>
    </row>
    <row r="1106" spans="1:24" x14ac:dyDescent="0.2">
      <c r="A1106" s="35" t="s">
        <v>1615</v>
      </c>
      <c r="B1106" s="36">
        <v>65480</v>
      </c>
      <c r="C1106" s="37">
        <v>1</v>
      </c>
      <c r="D1106" s="35" t="s">
        <v>1647</v>
      </c>
      <c r="E1106" s="35" t="s">
        <v>1646</v>
      </c>
      <c r="F1106" s="35" t="s">
        <v>1645</v>
      </c>
      <c r="G1106" s="35" t="s">
        <v>523</v>
      </c>
      <c r="H1106" s="35" t="s">
        <v>214</v>
      </c>
      <c r="I1106" s="35" t="s">
        <v>161</v>
      </c>
      <c r="J1106" s="42">
        <v>40830</v>
      </c>
      <c r="L1106" s="42">
        <v>41162</v>
      </c>
      <c r="M1106" s="41">
        <v>2026</v>
      </c>
      <c r="N1106" s="40" t="s">
        <v>212</v>
      </c>
      <c r="O1106" s="41">
        <v>2011</v>
      </c>
      <c r="P1106" s="41"/>
      <c r="Q1106" s="41">
        <v>2020</v>
      </c>
      <c r="R1106" s="40" t="s">
        <v>4017</v>
      </c>
      <c r="U1106" s="35" t="s">
        <v>4017</v>
      </c>
      <c r="W1106" s="35" t="s">
        <v>4017</v>
      </c>
    </row>
    <row r="1107" spans="1:24" x14ac:dyDescent="0.2">
      <c r="A1107" s="35" t="s">
        <v>1615</v>
      </c>
      <c r="B1107" s="36">
        <v>65532</v>
      </c>
      <c r="C1107" s="37">
        <v>1</v>
      </c>
      <c r="D1107" s="35" t="s">
        <v>1644</v>
      </c>
      <c r="E1107" s="35" t="s">
        <v>1643</v>
      </c>
      <c r="F1107" s="35" t="s">
        <v>1642</v>
      </c>
      <c r="G1107" s="35" t="s">
        <v>276</v>
      </c>
      <c r="H1107" s="35" t="s">
        <v>214</v>
      </c>
      <c r="I1107" s="35" t="s">
        <v>1641</v>
      </c>
      <c r="J1107" s="42">
        <v>41005</v>
      </c>
      <c r="L1107" s="42">
        <v>41547</v>
      </c>
      <c r="M1107" s="41">
        <v>2029</v>
      </c>
      <c r="N1107" s="40" t="s">
        <v>4017</v>
      </c>
      <c r="O1107" s="41"/>
      <c r="P1107" s="41"/>
      <c r="Q1107" s="41"/>
      <c r="R1107" s="40" t="s">
        <v>4017</v>
      </c>
      <c r="U1107" s="35" t="s">
        <v>4017</v>
      </c>
      <c r="W1107" s="35" t="s">
        <v>4017</v>
      </c>
    </row>
    <row r="1108" spans="1:24" x14ac:dyDescent="0.2">
      <c r="A1108" s="35" t="s">
        <v>1615</v>
      </c>
      <c r="B1108" s="36">
        <v>65286</v>
      </c>
      <c r="C1108" s="37">
        <v>1</v>
      </c>
      <c r="D1108" s="35" t="s">
        <v>1640</v>
      </c>
      <c r="E1108" s="35" t="s">
        <v>1639</v>
      </c>
      <c r="F1108" s="35" t="s">
        <v>1638</v>
      </c>
      <c r="G1108" s="35" t="s">
        <v>792</v>
      </c>
      <c r="H1108" s="35" t="s">
        <v>227</v>
      </c>
      <c r="I1108" s="35" t="s">
        <v>1637</v>
      </c>
      <c r="J1108" s="42">
        <v>40758</v>
      </c>
      <c r="L1108" s="42">
        <v>41060</v>
      </c>
      <c r="M1108" s="41">
        <v>2026</v>
      </c>
      <c r="N1108" s="40" t="s">
        <v>212</v>
      </c>
      <c r="O1108" s="41">
        <v>2012</v>
      </c>
      <c r="P1108" s="41"/>
      <c r="Q1108" s="41">
        <v>2020</v>
      </c>
      <c r="R1108" s="40" t="s">
        <v>4017</v>
      </c>
      <c r="U1108" s="35" t="s">
        <v>4017</v>
      </c>
      <c r="W1108" s="35" t="s">
        <v>212</v>
      </c>
      <c r="X1108" s="35" t="s">
        <v>4323</v>
      </c>
    </row>
    <row r="1109" spans="1:24" x14ac:dyDescent="0.2">
      <c r="A1109" s="35" t="s">
        <v>1615</v>
      </c>
      <c r="B1109" s="36">
        <v>65412</v>
      </c>
      <c r="C1109" s="37">
        <v>1</v>
      </c>
      <c r="D1109" s="35" t="s">
        <v>1636</v>
      </c>
      <c r="E1109" s="35" t="s">
        <v>1635</v>
      </c>
      <c r="F1109" s="35" t="s">
        <v>1634</v>
      </c>
      <c r="G1109" s="35" t="s">
        <v>643</v>
      </c>
      <c r="H1109" s="35" t="s">
        <v>214</v>
      </c>
      <c r="I1109" s="35" t="s">
        <v>1633</v>
      </c>
      <c r="J1109" s="42">
        <v>41011</v>
      </c>
      <c r="L1109" s="42">
        <v>40938</v>
      </c>
      <c r="M1109" s="41">
        <v>2027</v>
      </c>
      <c r="N1109" s="40" t="s">
        <v>212</v>
      </c>
      <c r="O1109" s="41">
        <v>2012</v>
      </c>
      <c r="P1109" s="41"/>
      <c r="Q1109" s="41">
        <v>2022</v>
      </c>
      <c r="R1109" s="40" t="s">
        <v>4017</v>
      </c>
      <c r="U1109" s="35" t="s">
        <v>4017</v>
      </c>
      <c r="W1109" s="35" t="s">
        <v>4017</v>
      </c>
    </row>
    <row r="1110" spans="1:24" x14ac:dyDescent="0.2">
      <c r="A1110" s="35" t="s">
        <v>1615</v>
      </c>
      <c r="B1110" s="36">
        <v>65460</v>
      </c>
      <c r="C1110" s="37">
        <v>1</v>
      </c>
      <c r="D1110" s="35" t="s">
        <v>1632</v>
      </c>
      <c r="E1110" s="35" t="s">
        <v>1631</v>
      </c>
      <c r="F1110" s="35" t="s">
        <v>515</v>
      </c>
      <c r="G1110" s="35" t="s">
        <v>294</v>
      </c>
      <c r="H1110" s="35" t="s">
        <v>227</v>
      </c>
      <c r="I1110" s="35" t="s">
        <v>206</v>
      </c>
      <c r="J1110" s="42">
        <v>40889</v>
      </c>
      <c r="L1110" s="42">
        <v>40890</v>
      </c>
      <c r="M1110" s="41">
        <v>2026</v>
      </c>
      <c r="N1110" s="40" t="s">
        <v>212</v>
      </c>
      <c r="O1110" s="41">
        <v>2011</v>
      </c>
      <c r="P1110" s="41"/>
      <c r="Q1110" s="41">
        <v>2018</v>
      </c>
      <c r="R1110" s="40" t="s">
        <v>4017</v>
      </c>
      <c r="U1110" s="35" t="s">
        <v>4017</v>
      </c>
      <c r="W1110" s="35" t="s">
        <v>4017</v>
      </c>
    </row>
    <row r="1111" spans="1:24" x14ac:dyDescent="0.2">
      <c r="A1111" s="35" t="s">
        <v>1615</v>
      </c>
      <c r="B1111" s="36">
        <v>64233</v>
      </c>
      <c r="C1111" s="37">
        <v>1</v>
      </c>
      <c r="D1111" s="35" t="s">
        <v>1630</v>
      </c>
      <c r="E1111" s="35" t="s">
        <v>1629</v>
      </c>
      <c r="F1111" s="35" t="s">
        <v>1601</v>
      </c>
      <c r="G1111" s="35" t="s">
        <v>239</v>
      </c>
      <c r="H1111" s="35" t="s">
        <v>238</v>
      </c>
      <c r="I1111" s="35" t="s">
        <v>610</v>
      </c>
      <c r="J1111" s="42">
        <v>40773</v>
      </c>
      <c r="L1111" s="42">
        <v>41183</v>
      </c>
      <c r="M1111" s="41">
        <v>2026</v>
      </c>
      <c r="N1111" s="40" t="s">
        <v>4017</v>
      </c>
      <c r="O1111" s="41">
        <v>2012</v>
      </c>
      <c r="P1111" s="41"/>
      <c r="Q1111" s="41"/>
      <c r="R1111" s="40" t="s">
        <v>4017</v>
      </c>
      <c r="U1111" s="35" t="s">
        <v>4017</v>
      </c>
      <c r="W1111" s="35" t="s">
        <v>4017</v>
      </c>
    </row>
    <row r="1112" spans="1:24" x14ac:dyDescent="0.2">
      <c r="A1112" s="35" t="s">
        <v>1615</v>
      </c>
      <c r="B1112" s="36">
        <v>65434</v>
      </c>
      <c r="C1112" s="37">
        <v>1</v>
      </c>
      <c r="D1112" s="35" t="s">
        <v>1628</v>
      </c>
      <c r="E1112" s="35" t="s">
        <v>1627</v>
      </c>
      <c r="F1112" s="35" t="s">
        <v>1626</v>
      </c>
      <c r="G1112" s="35" t="s">
        <v>643</v>
      </c>
      <c r="H1112" s="35" t="s">
        <v>214</v>
      </c>
      <c r="I1112" s="35" t="s">
        <v>1296</v>
      </c>
      <c r="J1112" s="42">
        <v>40900</v>
      </c>
      <c r="L1112" s="42">
        <v>41108</v>
      </c>
      <c r="M1112" s="41">
        <v>2026</v>
      </c>
      <c r="N1112" s="40" t="s">
        <v>4017</v>
      </c>
      <c r="O1112" s="41"/>
      <c r="P1112" s="41"/>
      <c r="Q1112" s="41"/>
      <c r="R1112" s="40" t="s">
        <v>4017</v>
      </c>
      <c r="U1112" s="35" t="s">
        <v>4017</v>
      </c>
      <c r="W1112" s="35" t="s">
        <v>4017</v>
      </c>
    </row>
    <row r="1113" spans="1:24" x14ac:dyDescent="0.2">
      <c r="A1113" s="35" t="s">
        <v>1615</v>
      </c>
      <c r="B1113" s="36">
        <v>65345</v>
      </c>
      <c r="C1113" s="37">
        <v>0.75</v>
      </c>
      <c r="D1113" s="35" t="s">
        <v>70</v>
      </c>
      <c r="E1113" s="35" t="s">
        <v>71</v>
      </c>
      <c r="F1113" s="35" t="s">
        <v>72</v>
      </c>
      <c r="G1113" s="35" t="s">
        <v>239</v>
      </c>
      <c r="H1113" s="35" t="s">
        <v>238</v>
      </c>
      <c r="I1113" s="35" t="s">
        <v>355</v>
      </c>
      <c r="J1113" s="42">
        <v>41030</v>
      </c>
      <c r="L1113" s="42">
        <v>41394</v>
      </c>
      <c r="M1113" s="41">
        <v>2027</v>
      </c>
      <c r="N1113" s="40" t="s">
        <v>212</v>
      </c>
      <c r="O1113" s="41">
        <v>2012</v>
      </c>
      <c r="P1113" s="41"/>
      <c r="Q1113" s="41">
        <v>2020</v>
      </c>
      <c r="R1113" s="40" t="s">
        <v>4017</v>
      </c>
      <c r="U1113" s="35" t="s">
        <v>4017</v>
      </c>
      <c r="W1113" s="35" t="s">
        <v>212</v>
      </c>
      <c r="X1113" s="35" t="s">
        <v>4044</v>
      </c>
    </row>
    <row r="1114" spans="1:24" x14ac:dyDescent="0.2">
      <c r="A1114" s="35" t="s">
        <v>1615</v>
      </c>
      <c r="B1114" s="36">
        <v>65431</v>
      </c>
      <c r="C1114" s="37">
        <v>1</v>
      </c>
      <c r="D1114" s="35" t="s">
        <v>1625</v>
      </c>
      <c r="E1114" s="35" t="s">
        <v>1624</v>
      </c>
      <c r="F1114" s="35" t="s">
        <v>1209</v>
      </c>
      <c r="G1114" s="35" t="s">
        <v>286</v>
      </c>
      <c r="H1114" s="35" t="s">
        <v>227</v>
      </c>
      <c r="I1114" s="35" t="s">
        <v>232</v>
      </c>
      <c r="J1114" s="42">
        <v>40760</v>
      </c>
      <c r="L1114" s="42">
        <v>41197</v>
      </c>
      <c r="M1114" s="41">
        <v>2027</v>
      </c>
      <c r="N1114" s="40" t="s">
        <v>212</v>
      </c>
      <c r="O1114" s="41">
        <v>2012</v>
      </c>
      <c r="P1114" s="41"/>
      <c r="Q1114" s="41">
        <v>2022</v>
      </c>
      <c r="R1114" s="40" t="s">
        <v>4017</v>
      </c>
      <c r="U1114" s="35" t="s">
        <v>4017</v>
      </c>
      <c r="W1114" s="35" t="s">
        <v>4017</v>
      </c>
    </row>
    <row r="1115" spans="1:24" x14ac:dyDescent="0.2">
      <c r="A1115" s="35" t="s">
        <v>1615</v>
      </c>
      <c r="B1115" s="36">
        <v>65233</v>
      </c>
      <c r="C1115" s="37">
        <v>1</v>
      </c>
      <c r="D1115" s="35" t="s">
        <v>1623</v>
      </c>
      <c r="E1115" s="35" t="s">
        <v>1622</v>
      </c>
      <c r="F1115" s="35" t="s">
        <v>1163</v>
      </c>
      <c r="G1115" s="35" t="s">
        <v>1120</v>
      </c>
      <c r="H1115" s="35" t="s">
        <v>238</v>
      </c>
      <c r="I1115" s="35" t="s">
        <v>1162</v>
      </c>
      <c r="J1115" s="42">
        <v>40905</v>
      </c>
      <c r="L1115" s="42">
        <v>41486</v>
      </c>
      <c r="M1115" s="41">
        <v>2026</v>
      </c>
      <c r="N1115" s="40" t="s">
        <v>212</v>
      </c>
      <c r="O1115" s="41">
        <v>2012</v>
      </c>
      <c r="P1115" s="41"/>
      <c r="Q1115" s="41">
        <v>2021</v>
      </c>
      <c r="R1115" s="40" t="s">
        <v>4017</v>
      </c>
      <c r="U1115" s="35" t="s">
        <v>4017</v>
      </c>
      <c r="W1115" s="35" t="s">
        <v>4017</v>
      </c>
    </row>
    <row r="1116" spans="1:24" x14ac:dyDescent="0.2">
      <c r="A1116" s="35" t="s">
        <v>1615</v>
      </c>
      <c r="B1116" s="36">
        <v>65181</v>
      </c>
      <c r="C1116" s="37">
        <v>0.64</v>
      </c>
      <c r="D1116" s="35" t="s">
        <v>1664</v>
      </c>
      <c r="E1116" s="35" t="s">
        <v>1663</v>
      </c>
      <c r="F1116" s="35" t="s">
        <v>1662</v>
      </c>
      <c r="G1116" s="35" t="s">
        <v>402</v>
      </c>
      <c r="H1116" s="35" t="s">
        <v>227</v>
      </c>
      <c r="I1116" s="35" t="s">
        <v>1661</v>
      </c>
      <c r="J1116" s="42">
        <v>40766</v>
      </c>
      <c r="L1116" s="42">
        <v>41047</v>
      </c>
      <c r="M1116" s="41">
        <v>2026</v>
      </c>
      <c r="N1116" s="40" t="s">
        <v>212</v>
      </c>
      <c r="O1116" s="41">
        <v>2012</v>
      </c>
      <c r="P1116" s="41"/>
      <c r="Q1116" s="41">
        <v>2020</v>
      </c>
      <c r="R1116" s="40" t="s">
        <v>4017</v>
      </c>
      <c r="U1116" s="35" t="s">
        <v>4017</v>
      </c>
      <c r="W1116" s="35" t="s">
        <v>4017</v>
      </c>
    </row>
    <row r="1117" spans="1:24" x14ac:dyDescent="0.2">
      <c r="A1117" s="35" t="s">
        <v>1615</v>
      </c>
      <c r="B1117" s="36">
        <v>65200</v>
      </c>
      <c r="C1117" s="37">
        <v>1</v>
      </c>
      <c r="D1117" s="35" t="s">
        <v>1621</v>
      </c>
      <c r="E1117" s="35" t="s">
        <v>1620</v>
      </c>
      <c r="F1117" s="35" t="s">
        <v>1619</v>
      </c>
      <c r="G1117" s="35" t="s">
        <v>281</v>
      </c>
      <c r="H1117" s="35" t="s">
        <v>227</v>
      </c>
      <c r="I1117" s="35" t="s">
        <v>375</v>
      </c>
      <c r="J1117" s="42">
        <v>40847</v>
      </c>
      <c r="L1117" s="42">
        <v>41274</v>
      </c>
      <c r="M1117" s="41">
        <v>2027</v>
      </c>
      <c r="N1117" s="40" t="s">
        <v>212</v>
      </c>
      <c r="O1117" s="41">
        <v>2012</v>
      </c>
      <c r="P1117" s="41"/>
      <c r="Q1117" s="41">
        <v>2021</v>
      </c>
      <c r="R1117" s="40" t="s">
        <v>4017</v>
      </c>
      <c r="U1117" s="35" t="s">
        <v>4017</v>
      </c>
      <c r="W1117" s="35" t="s">
        <v>4017</v>
      </c>
    </row>
    <row r="1118" spans="1:24" x14ac:dyDescent="0.2">
      <c r="A1118" s="35" t="s">
        <v>1615</v>
      </c>
      <c r="B1118" s="36">
        <v>65141</v>
      </c>
      <c r="C1118" s="37">
        <v>1</v>
      </c>
      <c r="D1118" s="35" t="s">
        <v>1618</v>
      </c>
      <c r="E1118" s="35" t="s">
        <v>1617</v>
      </c>
      <c r="F1118" s="35" t="s">
        <v>1616</v>
      </c>
      <c r="G1118" s="35" t="s">
        <v>239</v>
      </c>
      <c r="H1118" s="35" t="s">
        <v>238</v>
      </c>
      <c r="I1118" s="35" t="s">
        <v>141</v>
      </c>
      <c r="J1118" s="42">
        <v>41010</v>
      </c>
      <c r="L1118" s="42">
        <v>41393</v>
      </c>
      <c r="M1118" s="41">
        <v>2027</v>
      </c>
      <c r="N1118" s="40" t="s">
        <v>212</v>
      </c>
      <c r="O1118" s="41">
        <v>2013</v>
      </c>
      <c r="P1118" s="41"/>
      <c r="Q1118" s="41">
        <v>2018</v>
      </c>
      <c r="R1118" s="40" t="s">
        <v>4017</v>
      </c>
      <c r="U1118" s="35" t="s">
        <v>4017</v>
      </c>
      <c r="W1118" s="35" t="s">
        <v>4017</v>
      </c>
    </row>
    <row r="1119" spans="1:24" x14ac:dyDescent="0.2">
      <c r="A1119" s="35" t="s">
        <v>1615</v>
      </c>
      <c r="B1119" s="36">
        <v>65247</v>
      </c>
      <c r="C1119" s="37">
        <v>1</v>
      </c>
      <c r="D1119" s="35" t="s">
        <v>1614</v>
      </c>
      <c r="E1119" s="35" t="s">
        <v>1613</v>
      </c>
      <c r="F1119" s="35" t="s">
        <v>1612</v>
      </c>
      <c r="G1119" s="35" t="s">
        <v>281</v>
      </c>
      <c r="H1119" s="35" t="s">
        <v>227</v>
      </c>
      <c r="I1119" s="35" t="s">
        <v>261</v>
      </c>
      <c r="J1119" s="42">
        <v>40891</v>
      </c>
      <c r="L1119" s="42">
        <v>41274</v>
      </c>
      <c r="M1119" s="41">
        <v>2027</v>
      </c>
      <c r="N1119" s="40" t="s">
        <v>212</v>
      </c>
      <c r="O1119" s="41">
        <v>2012</v>
      </c>
      <c r="P1119" s="41"/>
      <c r="Q1119" s="41">
        <v>2020</v>
      </c>
      <c r="R1119" s="40" t="s">
        <v>4017</v>
      </c>
      <c r="U1119" s="35" t="s">
        <v>4017</v>
      </c>
      <c r="W1119" s="35" t="s">
        <v>4017</v>
      </c>
    </row>
    <row r="1120" spans="1:24" x14ac:dyDescent="0.2">
      <c r="A1120" s="35" t="s">
        <v>1578</v>
      </c>
      <c r="B1120" s="36">
        <v>64888</v>
      </c>
      <c r="C1120" s="37">
        <v>1</v>
      </c>
      <c r="D1120" s="35" t="s">
        <v>1611</v>
      </c>
      <c r="E1120" s="35" t="s">
        <v>1610</v>
      </c>
      <c r="F1120" s="35" t="s">
        <v>515</v>
      </c>
      <c r="G1120" s="35" t="s">
        <v>461</v>
      </c>
      <c r="H1120" s="35" t="s">
        <v>214</v>
      </c>
      <c r="I1120" s="35" t="s">
        <v>206</v>
      </c>
      <c r="J1120" s="42">
        <v>40494</v>
      </c>
      <c r="L1120" s="42">
        <v>40494</v>
      </c>
      <c r="M1120" s="41">
        <v>2026</v>
      </c>
      <c r="N1120" s="40" t="s">
        <v>212</v>
      </c>
      <c r="O1120" s="41">
        <v>2010</v>
      </c>
      <c r="P1120" s="41"/>
      <c r="Q1120" s="41">
        <v>2018</v>
      </c>
      <c r="R1120" s="40" t="s">
        <v>4017</v>
      </c>
      <c r="U1120" s="35" t="s">
        <v>4017</v>
      </c>
      <c r="W1120" s="35" t="s">
        <v>4017</v>
      </c>
    </row>
    <row r="1121" spans="1:23" x14ac:dyDescent="0.2">
      <c r="A1121" s="35" t="s">
        <v>1578</v>
      </c>
      <c r="B1121" s="36">
        <v>63989</v>
      </c>
      <c r="C1121" s="37">
        <v>1</v>
      </c>
      <c r="D1121" s="35" t="s">
        <v>1609</v>
      </c>
      <c r="E1121" s="35" t="s">
        <v>1608</v>
      </c>
      <c r="F1121" s="35" t="s">
        <v>1607</v>
      </c>
      <c r="G1121" s="35" t="s">
        <v>286</v>
      </c>
      <c r="H1121" s="35" t="s">
        <v>227</v>
      </c>
      <c r="I1121" s="35" t="s">
        <v>261</v>
      </c>
      <c r="J1121" s="42">
        <v>40162</v>
      </c>
      <c r="L1121" s="42">
        <v>40179</v>
      </c>
      <c r="M1121" s="41">
        <v>2024</v>
      </c>
      <c r="N1121" s="40" t="s">
        <v>212</v>
      </c>
      <c r="O1121" s="41">
        <v>2010</v>
      </c>
      <c r="P1121" s="41"/>
      <c r="Q1121" s="41">
        <v>2020</v>
      </c>
      <c r="R1121" s="40" t="s">
        <v>4017</v>
      </c>
      <c r="U1121" s="35" t="s">
        <v>4017</v>
      </c>
      <c r="W1121" s="35" t="s">
        <v>4017</v>
      </c>
    </row>
    <row r="1122" spans="1:23" x14ac:dyDescent="0.2">
      <c r="A1122" s="35" t="s">
        <v>1578</v>
      </c>
      <c r="B1122" s="36">
        <v>64954</v>
      </c>
      <c r="C1122" s="37">
        <v>1</v>
      </c>
      <c r="D1122" s="35" t="s">
        <v>1606</v>
      </c>
      <c r="E1122" s="35" t="s">
        <v>1605</v>
      </c>
      <c r="F1122" s="35" t="s">
        <v>1604</v>
      </c>
      <c r="G1122" s="35" t="s">
        <v>294</v>
      </c>
      <c r="H1122" s="35" t="s">
        <v>227</v>
      </c>
      <c r="I1122" s="35" t="s">
        <v>161</v>
      </c>
      <c r="J1122" s="42">
        <v>40483</v>
      </c>
      <c r="L1122" s="42">
        <v>41010</v>
      </c>
      <c r="M1122" s="41">
        <v>2026</v>
      </c>
      <c r="N1122" s="40" t="s">
        <v>212</v>
      </c>
      <c r="O1122" s="41">
        <v>2012</v>
      </c>
      <c r="P1122" s="41"/>
      <c r="Q1122" s="41">
        <v>2020</v>
      </c>
      <c r="R1122" s="40" t="s">
        <v>4017</v>
      </c>
      <c r="U1122" s="35" t="s">
        <v>4017</v>
      </c>
      <c r="W1122" s="35" t="s">
        <v>4017</v>
      </c>
    </row>
    <row r="1123" spans="1:23" x14ac:dyDescent="0.2">
      <c r="A1123" s="35" t="s">
        <v>1578</v>
      </c>
      <c r="B1123" s="36">
        <v>64805</v>
      </c>
      <c r="C1123" s="37">
        <v>1</v>
      </c>
      <c r="D1123" s="35" t="s">
        <v>1603</v>
      </c>
      <c r="E1123" s="35" t="s">
        <v>1602</v>
      </c>
      <c r="F1123" s="35" t="s">
        <v>1601</v>
      </c>
      <c r="G1123" s="35" t="s">
        <v>239</v>
      </c>
      <c r="H1123" s="35" t="s">
        <v>238</v>
      </c>
      <c r="I1123" s="35" t="s">
        <v>610</v>
      </c>
      <c r="J1123" s="42">
        <v>40268</v>
      </c>
      <c r="L1123" s="42">
        <v>40310</v>
      </c>
      <c r="M1123" s="41">
        <v>2024</v>
      </c>
      <c r="N1123" s="40" t="s">
        <v>212</v>
      </c>
      <c r="O1123" s="41">
        <v>2010</v>
      </c>
      <c r="P1123" s="41"/>
      <c r="Q1123" s="41">
        <v>2019</v>
      </c>
      <c r="R1123" s="40" t="s">
        <v>4017</v>
      </c>
      <c r="U1123" s="35" t="s">
        <v>4017</v>
      </c>
      <c r="W1123" s="35" t="s">
        <v>4017</v>
      </c>
    </row>
    <row r="1124" spans="1:23" x14ac:dyDescent="0.2">
      <c r="A1124" s="35" t="s">
        <v>1578</v>
      </c>
      <c r="B1124" s="36">
        <v>64236</v>
      </c>
      <c r="C1124" s="37">
        <v>1</v>
      </c>
      <c r="D1124" s="35" t="s">
        <v>1600</v>
      </c>
      <c r="E1124" s="35" t="s">
        <v>1599</v>
      </c>
      <c r="F1124" s="35" t="s">
        <v>1293</v>
      </c>
      <c r="G1124" s="35" t="s">
        <v>215</v>
      </c>
      <c r="H1124" s="35" t="s">
        <v>214</v>
      </c>
      <c r="I1124" s="35" t="s">
        <v>691</v>
      </c>
      <c r="J1124" s="42">
        <v>40452</v>
      </c>
      <c r="L1124" s="42">
        <v>40896</v>
      </c>
      <c r="M1124" s="41">
        <v>2027</v>
      </c>
      <c r="N1124" s="40" t="s">
        <v>4017</v>
      </c>
      <c r="O1124" s="41"/>
      <c r="P1124" s="41"/>
      <c r="Q1124" s="41"/>
      <c r="R1124" s="40" t="s">
        <v>4017</v>
      </c>
      <c r="U1124" s="35" t="s">
        <v>4017</v>
      </c>
      <c r="W1124" s="35" t="s">
        <v>4017</v>
      </c>
    </row>
    <row r="1125" spans="1:23" x14ac:dyDescent="0.2">
      <c r="A1125" s="35" t="s">
        <v>1578</v>
      </c>
      <c r="B1125" s="36">
        <v>64889</v>
      </c>
      <c r="C1125" s="37">
        <v>1</v>
      </c>
      <c r="D1125" s="35" t="s">
        <v>1598</v>
      </c>
      <c r="E1125" s="35" t="s">
        <v>1597</v>
      </c>
      <c r="F1125" s="35" t="s">
        <v>515</v>
      </c>
      <c r="G1125" s="35" t="s">
        <v>461</v>
      </c>
      <c r="H1125" s="35" t="s">
        <v>214</v>
      </c>
      <c r="I1125" s="35" t="s">
        <v>206</v>
      </c>
      <c r="J1125" s="42">
        <v>40494</v>
      </c>
      <c r="L1125" s="42">
        <v>40494</v>
      </c>
      <c r="M1125" s="41">
        <v>2027</v>
      </c>
      <c r="N1125" s="40" t="s">
        <v>212</v>
      </c>
      <c r="O1125" s="41">
        <v>2010</v>
      </c>
      <c r="P1125" s="41"/>
      <c r="Q1125" s="41">
        <v>2021</v>
      </c>
      <c r="R1125" s="40" t="s">
        <v>4017</v>
      </c>
      <c r="U1125" s="35" t="s">
        <v>4017</v>
      </c>
      <c r="W1125" s="35" t="s">
        <v>4017</v>
      </c>
    </row>
    <row r="1126" spans="1:23" x14ac:dyDescent="0.2">
      <c r="A1126" s="35" t="s">
        <v>1578</v>
      </c>
      <c r="B1126" s="36">
        <v>64025</v>
      </c>
      <c r="C1126" s="37">
        <v>1</v>
      </c>
      <c r="D1126" s="35" t="s">
        <v>1596</v>
      </c>
      <c r="E1126" s="35" t="s">
        <v>1595</v>
      </c>
      <c r="F1126" s="35" t="s">
        <v>1594</v>
      </c>
      <c r="G1126" s="35" t="s">
        <v>281</v>
      </c>
      <c r="H1126" s="35" t="s">
        <v>227</v>
      </c>
      <c r="I1126" s="35" t="s">
        <v>1458</v>
      </c>
      <c r="J1126" s="42">
        <v>40214</v>
      </c>
      <c r="L1126" s="42">
        <v>40533</v>
      </c>
      <c r="M1126" s="41">
        <v>2025</v>
      </c>
      <c r="N1126" s="40" t="s">
        <v>212</v>
      </c>
      <c r="O1126" s="41">
        <v>2010</v>
      </c>
      <c r="P1126" s="41"/>
      <c r="Q1126" s="41">
        <v>2020</v>
      </c>
      <c r="R1126" s="40" t="s">
        <v>4017</v>
      </c>
      <c r="U1126" s="35" t="s">
        <v>4017</v>
      </c>
      <c r="W1126" s="35" t="s">
        <v>4017</v>
      </c>
    </row>
    <row r="1127" spans="1:23" x14ac:dyDescent="0.2">
      <c r="A1127" s="35" t="s">
        <v>1578</v>
      </c>
      <c r="B1127" s="36">
        <v>64067</v>
      </c>
      <c r="C1127" s="37">
        <v>1</v>
      </c>
      <c r="D1127" s="35" t="s">
        <v>1593</v>
      </c>
      <c r="E1127" s="35" t="s">
        <v>1592</v>
      </c>
      <c r="F1127" s="35" t="s">
        <v>1591</v>
      </c>
      <c r="G1127" s="35" t="s">
        <v>643</v>
      </c>
      <c r="H1127" s="35" t="s">
        <v>214</v>
      </c>
      <c r="I1127" s="35" t="s">
        <v>325</v>
      </c>
      <c r="J1127" s="42">
        <v>40162</v>
      </c>
      <c r="L1127" s="42">
        <v>40388</v>
      </c>
      <c r="M1127" s="41">
        <v>2024</v>
      </c>
      <c r="N1127" s="40" t="s">
        <v>212</v>
      </c>
      <c r="O1127" s="41">
        <v>2010</v>
      </c>
      <c r="P1127" s="41"/>
      <c r="Q1127" s="41">
        <v>2021</v>
      </c>
      <c r="R1127" s="40" t="s">
        <v>4017</v>
      </c>
      <c r="U1127" s="35" t="s">
        <v>4017</v>
      </c>
      <c r="W1127" s="35" t="s">
        <v>4017</v>
      </c>
    </row>
    <row r="1128" spans="1:23" x14ac:dyDescent="0.2">
      <c r="A1128" s="35" t="s">
        <v>1578</v>
      </c>
      <c r="B1128" s="36">
        <v>64734</v>
      </c>
      <c r="C1128" s="37">
        <v>1</v>
      </c>
      <c r="D1128" s="35" t="s">
        <v>1590</v>
      </c>
      <c r="E1128" s="35" t="s">
        <v>1589</v>
      </c>
      <c r="F1128" s="35" t="s">
        <v>1586</v>
      </c>
      <c r="G1128" s="35" t="s">
        <v>286</v>
      </c>
      <c r="H1128" s="35" t="s">
        <v>227</v>
      </c>
      <c r="I1128" s="35" t="s">
        <v>226</v>
      </c>
      <c r="J1128" s="42">
        <v>40497</v>
      </c>
      <c r="L1128" s="42">
        <v>40826</v>
      </c>
      <c r="M1128" s="41">
        <v>2026</v>
      </c>
      <c r="N1128" s="40" t="s">
        <v>4017</v>
      </c>
      <c r="O1128" s="41"/>
      <c r="P1128" s="41"/>
      <c r="Q1128" s="41"/>
      <c r="R1128" s="40" t="s">
        <v>4017</v>
      </c>
      <c r="U1128" s="35" t="s">
        <v>4017</v>
      </c>
      <c r="W1128" s="35" t="s">
        <v>4017</v>
      </c>
    </row>
    <row r="1129" spans="1:23" x14ac:dyDescent="0.2">
      <c r="A1129" s="35" t="s">
        <v>1578</v>
      </c>
      <c r="B1129" s="36">
        <v>64733</v>
      </c>
      <c r="C1129" s="37">
        <v>1</v>
      </c>
      <c r="D1129" s="35" t="s">
        <v>1588</v>
      </c>
      <c r="E1129" s="35" t="s">
        <v>1587</v>
      </c>
      <c r="F1129" s="35" t="s">
        <v>1586</v>
      </c>
      <c r="G1129" s="35" t="s">
        <v>286</v>
      </c>
      <c r="H1129" s="35" t="s">
        <v>227</v>
      </c>
      <c r="I1129" s="35" t="s">
        <v>226</v>
      </c>
      <c r="J1129" s="42">
        <v>40386</v>
      </c>
      <c r="L1129" s="42">
        <v>40847</v>
      </c>
      <c r="M1129" s="41">
        <v>2025</v>
      </c>
      <c r="N1129" s="40" t="s">
        <v>4017</v>
      </c>
      <c r="O1129" s="41"/>
      <c r="P1129" s="41"/>
      <c r="Q1129" s="41"/>
      <c r="R1129" s="40" t="s">
        <v>4017</v>
      </c>
      <c r="U1129" s="35" t="s">
        <v>4017</v>
      </c>
      <c r="W1129" s="35" t="s">
        <v>4017</v>
      </c>
    </row>
    <row r="1130" spans="1:23" x14ac:dyDescent="0.2">
      <c r="A1130" s="35" t="s">
        <v>1578</v>
      </c>
      <c r="B1130" s="36">
        <v>64732</v>
      </c>
      <c r="C1130" s="37">
        <v>1</v>
      </c>
      <c r="D1130" s="35" t="s">
        <v>1585</v>
      </c>
      <c r="E1130" s="35" t="s">
        <v>1584</v>
      </c>
      <c r="F1130" s="35" t="s">
        <v>1583</v>
      </c>
      <c r="G1130" s="35" t="s">
        <v>326</v>
      </c>
      <c r="H1130" s="35" t="s">
        <v>227</v>
      </c>
      <c r="I1130" s="35" t="s">
        <v>1582</v>
      </c>
      <c r="J1130" s="42">
        <v>40343</v>
      </c>
      <c r="L1130" s="42">
        <v>40721</v>
      </c>
      <c r="M1130" s="41">
        <v>2025</v>
      </c>
      <c r="N1130" s="40" t="s">
        <v>212</v>
      </c>
      <c r="O1130" s="41">
        <v>2011</v>
      </c>
      <c r="P1130" s="41"/>
      <c r="Q1130" s="41">
        <v>2018</v>
      </c>
      <c r="R1130" s="40" t="s">
        <v>4017</v>
      </c>
      <c r="U1130" s="35" t="s">
        <v>4017</v>
      </c>
      <c r="W1130" s="35" t="s">
        <v>4017</v>
      </c>
    </row>
    <row r="1131" spans="1:23" x14ac:dyDescent="0.2">
      <c r="A1131" s="35" t="s">
        <v>1578</v>
      </c>
      <c r="B1131" s="36">
        <v>64389</v>
      </c>
      <c r="C1131" s="37">
        <v>1</v>
      </c>
      <c r="D1131" s="35" t="s">
        <v>1581</v>
      </c>
      <c r="E1131" s="35" t="s">
        <v>1580</v>
      </c>
      <c r="F1131" s="35" t="s">
        <v>1579</v>
      </c>
      <c r="G1131" s="35" t="s">
        <v>281</v>
      </c>
      <c r="H1131" s="35" t="s">
        <v>227</v>
      </c>
      <c r="I1131" s="35" t="s">
        <v>280</v>
      </c>
      <c r="J1131" s="42">
        <v>40267</v>
      </c>
      <c r="L1131" s="42">
        <v>40666</v>
      </c>
      <c r="M1131" s="41">
        <v>2025</v>
      </c>
      <c r="N1131" s="40" t="s">
        <v>212</v>
      </c>
      <c r="O1131" s="41">
        <v>2011</v>
      </c>
      <c r="P1131" s="41"/>
      <c r="Q1131" s="41">
        <v>2020</v>
      </c>
      <c r="R1131" s="40" t="s">
        <v>4017</v>
      </c>
      <c r="U1131" s="35" t="s">
        <v>4017</v>
      </c>
      <c r="W1131" s="35" t="s">
        <v>4017</v>
      </c>
    </row>
    <row r="1132" spans="1:23" x14ac:dyDescent="0.2">
      <c r="A1132" s="35" t="s">
        <v>1578</v>
      </c>
      <c r="B1132" s="36">
        <v>64890</v>
      </c>
      <c r="C1132" s="37">
        <v>1</v>
      </c>
      <c r="D1132" s="35" t="s">
        <v>1577</v>
      </c>
      <c r="E1132" s="35" t="s">
        <v>1576</v>
      </c>
      <c r="F1132" s="35" t="s">
        <v>515</v>
      </c>
      <c r="G1132" s="35" t="s">
        <v>461</v>
      </c>
      <c r="H1132" s="35" t="s">
        <v>214</v>
      </c>
      <c r="I1132" s="35" t="s">
        <v>206</v>
      </c>
      <c r="J1132" s="42">
        <v>40494</v>
      </c>
      <c r="L1132" s="42">
        <v>40494</v>
      </c>
      <c r="M1132" s="41">
        <v>2027</v>
      </c>
      <c r="N1132" s="40" t="s">
        <v>212</v>
      </c>
      <c r="O1132" s="41">
        <v>2010</v>
      </c>
      <c r="P1132" s="41"/>
      <c r="Q1132" s="41">
        <v>2021</v>
      </c>
      <c r="R1132" s="40" t="s">
        <v>4017</v>
      </c>
      <c r="U1132" s="35" t="s">
        <v>4017</v>
      </c>
      <c r="W1132" s="35" t="s">
        <v>4017</v>
      </c>
    </row>
    <row r="1133" spans="1:23" x14ac:dyDescent="0.2">
      <c r="A1133" s="35" t="s">
        <v>1533</v>
      </c>
      <c r="B1133" s="36">
        <v>65472</v>
      </c>
      <c r="C1133" s="37">
        <v>1</v>
      </c>
      <c r="D1133" s="35" t="s">
        <v>1575</v>
      </c>
      <c r="E1133" s="35" t="s">
        <v>1574</v>
      </c>
      <c r="F1133" s="35" t="s">
        <v>1573</v>
      </c>
      <c r="G1133" s="35" t="s">
        <v>239</v>
      </c>
      <c r="H1133" s="35" t="s">
        <v>238</v>
      </c>
      <c r="I1133" s="35" t="s">
        <v>1572</v>
      </c>
      <c r="J1133" s="42">
        <v>41089</v>
      </c>
      <c r="L1133" s="42">
        <v>41518</v>
      </c>
      <c r="M1133" s="41">
        <v>2027</v>
      </c>
      <c r="N1133" s="40" t="s">
        <v>212</v>
      </c>
      <c r="O1133" s="41">
        <v>2013</v>
      </c>
      <c r="P1133" s="41"/>
      <c r="Q1133" s="41">
        <v>2018</v>
      </c>
      <c r="R1133" s="40" t="s">
        <v>4017</v>
      </c>
      <c r="U1133" s="35" t="s">
        <v>4017</v>
      </c>
      <c r="W1133" s="35" t="s">
        <v>4017</v>
      </c>
    </row>
    <row r="1134" spans="1:23" x14ac:dyDescent="0.2">
      <c r="A1134" s="35" t="s">
        <v>1533</v>
      </c>
      <c r="B1134" s="36">
        <v>65624</v>
      </c>
      <c r="C1134" s="37">
        <v>1</v>
      </c>
      <c r="D1134" s="35" t="s">
        <v>1571</v>
      </c>
      <c r="E1134" s="35" t="s">
        <v>1570</v>
      </c>
      <c r="F1134" s="35" t="s">
        <v>1383</v>
      </c>
      <c r="G1134" s="35" t="s">
        <v>395</v>
      </c>
      <c r="H1134" s="35" t="s">
        <v>220</v>
      </c>
      <c r="I1134" s="35" t="s">
        <v>465</v>
      </c>
      <c r="J1134" s="42">
        <v>41269</v>
      </c>
      <c r="L1134" s="42">
        <v>41543</v>
      </c>
      <c r="M1134" s="41">
        <v>2027</v>
      </c>
      <c r="N1134" s="40" t="s">
        <v>212</v>
      </c>
      <c r="O1134" s="41">
        <v>2013</v>
      </c>
      <c r="P1134" s="41"/>
      <c r="Q1134" s="41">
        <v>2021</v>
      </c>
      <c r="R1134" s="40" t="s">
        <v>4017</v>
      </c>
      <c r="U1134" s="35" t="s">
        <v>4017</v>
      </c>
      <c r="W1134" s="35" t="s">
        <v>4017</v>
      </c>
    </row>
    <row r="1135" spans="1:23" x14ac:dyDescent="0.2">
      <c r="A1135" s="35" t="s">
        <v>1533</v>
      </c>
      <c r="B1135" s="36">
        <v>65634</v>
      </c>
      <c r="C1135" s="37">
        <v>1</v>
      </c>
      <c r="D1135" s="35" t="s">
        <v>1569</v>
      </c>
      <c r="E1135" s="35" t="s">
        <v>1568</v>
      </c>
      <c r="F1135" s="35" t="s">
        <v>1567</v>
      </c>
      <c r="G1135" s="35" t="s">
        <v>638</v>
      </c>
      <c r="H1135" s="35" t="s">
        <v>214</v>
      </c>
      <c r="I1135" s="35" t="s">
        <v>1306</v>
      </c>
      <c r="J1135" s="42">
        <v>41212</v>
      </c>
      <c r="L1135" s="42">
        <v>41551</v>
      </c>
      <c r="M1135" s="41">
        <v>2027</v>
      </c>
      <c r="N1135" s="40" t="s">
        <v>212</v>
      </c>
      <c r="O1135" s="41">
        <v>2013</v>
      </c>
      <c r="P1135" s="41"/>
      <c r="Q1135" s="41">
        <v>2020</v>
      </c>
      <c r="R1135" s="40" t="s">
        <v>4017</v>
      </c>
      <c r="U1135" s="35" t="s">
        <v>4017</v>
      </c>
      <c r="W1135" s="35" t="s">
        <v>4017</v>
      </c>
    </row>
    <row r="1136" spans="1:23" x14ac:dyDescent="0.2">
      <c r="A1136" s="35" t="s">
        <v>1533</v>
      </c>
      <c r="B1136" s="36">
        <v>65579</v>
      </c>
      <c r="C1136" s="37">
        <v>1</v>
      </c>
      <c r="D1136" s="35" t="s">
        <v>1566</v>
      </c>
      <c r="E1136" s="35" t="s">
        <v>1565</v>
      </c>
      <c r="F1136" s="35" t="s">
        <v>660</v>
      </c>
      <c r="G1136" s="35" t="s">
        <v>455</v>
      </c>
      <c r="H1136" s="35" t="s">
        <v>214</v>
      </c>
      <c r="I1136" s="35" t="s">
        <v>91</v>
      </c>
      <c r="J1136" s="42">
        <v>41121</v>
      </c>
      <c r="L1136" s="42">
        <v>41408</v>
      </c>
      <c r="M1136" s="41">
        <v>2027</v>
      </c>
      <c r="N1136" s="40" t="s">
        <v>4017</v>
      </c>
      <c r="O1136" s="41"/>
      <c r="P1136" s="41"/>
      <c r="Q1136" s="41"/>
      <c r="R1136" s="40" t="s">
        <v>4017</v>
      </c>
      <c r="U1136" s="35" t="s">
        <v>4017</v>
      </c>
      <c r="W1136" s="35" t="s">
        <v>4017</v>
      </c>
    </row>
    <row r="1137" spans="1:23" x14ac:dyDescent="0.2">
      <c r="A1137" s="35" t="s">
        <v>1533</v>
      </c>
      <c r="B1137" s="36">
        <v>65685</v>
      </c>
      <c r="C1137" s="37">
        <v>1</v>
      </c>
      <c r="D1137" s="35" t="s">
        <v>1564</v>
      </c>
      <c r="E1137" s="35" t="s">
        <v>1563</v>
      </c>
      <c r="F1137" s="35" t="s">
        <v>1562</v>
      </c>
      <c r="G1137" s="35" t="s">
        <v>326</v>
      </c>
      <c r="H1137" s="35" t="s">
        <v>227</v>
      </c>
      <c r="I1137" s="35" t="s">
        <v>1561</v>
      </c>
      <c r="J1137" s="42">
        <v>41198</v>
      </c>
      <c r="L1137" s="42">
        <v>41639</v>
      </c>
      <c r="M1137" s="41">
        <v>2028</v>
      </c>
      <c r="N1137" s="40" t="s">
        <v>4017</v>
      </c>
      <c r="O1137" s="41"/>
      <c r="P1137" s="41"/>
      <c r="Q1137" s="41"/>
      <c r="R1137" s="40" t="s">
        <v>4017</v>
      </c>
      <c r="U1137" s="35" t="s">
        <v>4017</v>
      </c>
      <c r="W1137" s="35" t="s">
        <v>4017</v>
      </c>
    </row>
    <row r="1138" spans="1:23" x14ac:dyDescent="0.2">
      <c r="A1138" s="35" t="s">
        <v>1533</v>
      </c>
      <c r="B1138" s="36">
        <v>65776</v>
      </c>
      <c r="C1138" s="37">
        <v>1</v>
      </c>
      <c r="D1138" s="35" t="s">
        <v>1560</v>
      </c>
      <c r="E1138" s="35" t="s">
        <v>1559</v>
      </c>
      <c r="F1138" s="35" t="s">
        <v>1519</v>
      </c>
      <c r="G1138" s="35" t="s">
        <v>276</v>
      </c>
      <c r="H1138" s="35" t="s">
        <v>214</v>
      </c>
      <c r="I1138" s="35" t="s">
        <v>573</v>
      </c>
      <c r="J1138" s="42">
        <v>41397</v>
      </c>
      <c r="L1138" s="42">
        <v>41873</v>
      </c>
      <c r="M1138" s="41">
        <v>2028</v>
      </c>
      <c r="N1138" s="40" t="s">
        <v>4017</v>
      </c>
      <c r="O1138" s="41"/>
      <c r="P1138" s="41"/>
      <c r="Q1138" s="41"/>
      <c r="R1138" s="40" t="s">
        <v>4017</v>
      </c>
      <c r="U1138" s="35" t="s">
        <v>4017</v>
      </c>
      <c r="W1138" s="35" t="s">
        <v>4017</v>
      </c>
    </row>
    <row r="1139" spans="1:23" x14ac:dyDescent="0.2">
      <c r="A1139" s="35" t="s">
        <v>1533</v>
      </c>
      <c r="B1139" s="36">
        <v>65859</v>
      </c>
      <c r="C1139" s="37">
        <v>1</v>
      </c>
      <c r="D1139" s="35" t="s">
        <v>1558</v>
      </c>
      <c r="E1139" s="35" t="s">
        <v>1557</v>
      </c>
      <c r="F1139" s="35" t="s">
        <v>660</v>
      </c>
      <c r="G1139" s="35" t="s">
        <v>455</v>
      </c>
      <c r="H1139" s="35" t="s">
        <v>214</v>
      </c>
      <c r="I1139" s="35" t="s">
        <v>91</v>
      </c>
      <c r="J1139" s="42">
        <v>41261</v>
      </c>
      <c r="L1139" s="42">
        <v>41820</v>
      </c>
      <c r="M1139" s="41">
        <v>2029</v>
      </c>
      <c r="N1139" s="40" t="s">
        <v>212</v>
      </c>
      <c r="O1139" s="41">
        <v>2013</v>
      </c>
      <c r="P1139" s="41"/>
      <c r="Q1139" s="41">
        <v>2020</v>
      </c>
      <c r="R1139" s="40" t="s">
        <v>4017</v>
      </c>
      <c r="U1139" s="35" t="s">
        <v>4017</v>
      </c>
      <c r="W1139" s="35" t="s">
        <v>4017</v>
      </c>
    </row>
    <row r="1140" spans="1:23" x14ac:dyDescent="0.2">
      <c r="A1140" s="35" t="s">
        <v>1533</v>
      </c>
      <c r="B1140" s="36">
        <v>65580</v>
      </c>
      <c r="C1140" s="37">
        <v>1</v>
      </c>
      <c r="D1140" s="35" t="s">
        <v>1556</v>
      </c>
      <c r="E1140" s="35" t="s">
        <v>1555</v>
      </c>
      <c r="F1140" s="35" t="s">
        <v>660</v>
      </c>
      <c r="G1140" s="35" t="s">
        <v>455</v>
      </c>
      <c r="H1140" s="35" t="s">
        <v>214</v>
      </c>
      <c r="I1140" s="35" t="s">
        <v>91</v>
      </c>
      <c r="J1140" s="42">
        <v>41158</v>
      </c>
      <c r="L1140" s="42">
        <v>41486</v>
      </c>
      <c r="M1140" s="41">
        <v>2028</v>
      </c>
      <c r="N1140" s="40" t="s">
        <v>212</v>
      </c>
      <c r="O1140" s="41">
        <v>2013</v>
      </c>
      <c r="P1140" s="41"/>
      <c r="Q1140" s="41">
        <v>2018</v>
      </c>
      <c r="R1140" s="40" t="s">
        <v>4017</v>
      </c>
      <c r="U1140" s="35" t="s">
        <v>4017</v>
      </c>
      <c r="W1140" s="35" t="s">
        <v>4017</v>
      </c>
    </row>
    <row r="1141" spans="1:23" x14ac:dyDescent="0.2">
      <c r="A1141" s="35" t="s">
        <v>1533</v>
      </c>
      <c r="B1141" s="36">
        <v>65666</v>
      </c>
      <c r="C1141" s="37">
        <v>1</v>
      </c>
      <c r="D1141" s="35" t="s">
        <v>1554</v>
      </c>
      <c r="E1141" s="35" t="s">
        <v>1553</v>
      </c>
      <c r="F1141" s="35" t="s">
        <v>277</v>
      </c>
      <c r="G1141" s="35" t="s">
        <v>276</v>
      </c>
      <c r="H1141" s="35" t="s">
        <v>214</v>
      </c>
      <c r="I1141" s="35" t="s">
        <v>302</v>
      </c>
      <c r="J1141" s="42">
        <v>41365</v>
      </c>
      <c r="L1141" s="42">
        <v>41365</v>
      </c>
      <c r="M1141" s="41">
        <v>2027</v>
      </c>
      <c r="N1141" s="40" t="s">
        <v>212</v>
      </c>
      <c r="O1141" s="41">
        <v>2013</v>
      </c>
      <c r="P1141" s="41"/>
      <c r="Q1141" s="41">
        <v>2021</v>
      </c>
      <c r="R1141" s="40" t="s">
        <v>4017</v>
      </c>
      <c r="U1141" s="35" t="s">
        <v>4017</v>
      </c>
      <c r="W1141" s="35" t="s">
        <v>4017</v>
      </c>
    </row>
    <row r="1142" spans="1:23" x14ac:dyDescent="0.2">
      <c r="A1142" s="35" t="s">
        <v>1533</v>
      </c>
      <c r="B1142" s="36">
        <v>65545</v>
      </c>
      <c r="C1142" s="37">
        <v>1</v>
      </c>
      <c r="D1142" s="35" t="s">
        <v>1552</v>
      </c>
      <c r="E1142" s="35" t="s">
        <v>1551</v>
      </c>
      <c r="F1142" s="35" t="s">
        <v>1320</v>
      </c>
      <c r="G1142" s="35" t="s">
        <v>455</v>
      </c>
      <c r="H1142" s="35" t="s">
        <v>214</v>
      </c>
      <c r="I1142" s="35" t="s">
        <v>527</v>
      </c>
      <c r="J1142" s="42">
        <v>41134</v>
      </c>
      <c r="L1142" s="42">
        <v>41317</v>
      </c>
      <c r="M1142" s="41">
        <v>2027</v>
      </c>
      <c r="N1142" s="40" t="s">
        <v>212</v>
      </c>
      <c r="O1142" s="41">
        <v>2012</v>
      </c>
      <c r="P1142" s="41"/>
      <c r="Q1142" s="41">
        <v>2020</v>
      </c>
      <c r="R1142" s="40" t="s">
        <v>4017</v>
      </c>
      <c r="U1142" s="35" t="s">
        <v>4017</v>
      </c>
      <c r="W1142" s="35" t="s">
        <v>4017</v>
      </c>
    </row>
    <row r="1143" spans="1:23" x14ac:dyDescent="0.2">
      <c r="A1143" s="35" t="s">
        <v>1533</v>
      </c>
      <c r="B1143" s="36">
        <v>65598</v>
      </c>
      <c r="C1143" s="37">
        <v>1</v>
      </c>
      <c r="D1143" s="35" t="s">
        <v>1550</v>
      </c>
      <c r="E1143" s="35" t="s">
        <v>1549</v>
      </c>
      <c r="F1143" s="35" t="s">
        <v>1548</v>
      </c>
      <c r="G1143" s="35" t="s">
        <v>276</v>
      </c>
      <c r="H1143" s="35" t="s">
        <v>214</v>
      </c>
      <c r="I1143" s="35" t="s">
        <v>1547</v>
      </c>
      <c r="J1143" s="42">
        <v>41201</v>
      </c>
      <c r="L1143" s="42">
        <v>41436</v>
      </c>
      <c r="M1143" s="41">
        <v>2027</v>
      </c>
      <c r="N1143" s="40" t="s">
        <v>4017</v>
      </c>
      <c r="O1143" s="41"/>
      <c r="P1143" s="41"/>
      <c r="Q1143" s="41"/>
      <c r="R1143" s="40" t="s">
        <v>4017</v>
      </c>
      <c r="U1143" s="35" t="s">
        <v>4017</v>
      </c>
      <c r="W1143" s="35" t="s">
        <v>4017</v>
      </c>
    </row>
    <row r="1144" spans="1:23" x14ac:dyDescent="0.2">
      <c r="A1144" s="35" t="s">
        <v>1533</v>
      </c>
      <c r="B1144" s="36">
        <v>65774</v>
      </c>
      <c r="C1144" s="37">
        <v>1</v>
      </c>
      <c r="D1144" s="35" t="s">
        <v>1546</v>
      </c>
      <c r="E1144" s="35" t="s">
        <v>1545</v>
      </c>
      <c r="F1144" s="35" t="s">
        <v>1519</v>
      </c>
      <c r="G1144" s="35" t="s">
        <v>276</v>
      </c>
      <c r="H1144" s="35" t="s">
        <v>214</v>
      </c>
      <c r="I1144" s="35" t="s">
        <v>573</v>
      </c>
      <c r="J1144" s="42">
        <v>41428</v>
      </c>
      <c r="L1144" s="42">
        <v>41968</v>
      </c>
      <c r="M1144" s="41">
        <v>2028</v>
      </c>
      <c r="N1144" s="40" t="s">
        <v>212</v>
      </c>
      <c r="O1144" s="41">
        <v>2014</v>
      </c>
      <c r="P1144" s="41"/>
      <c r="Q1144" s="41">
        <v>2020</v>
      </c>
      <c r="R1144" s="40" t="s">
        <v>4017</v>
      </c>
      <c r="U1144" s="35" t="s">
        <v>4017</v>
      </c>
      <c r="W1144" s="35" t="s">
        <v>4017</v>
      </c>
    </row>
    <row r="1145" spans="1:23" x14ac:dyDescent="0.2">
      <c r="A1145" s="35" t="s">
        <v>1533</v>
      </c>
      <c r="B1145" s="36">
        <v>65415</v>
      </c>
      <c r="C1145" s="37">
        <v>1</v>
      </c>
      <c r="D1145" s="35" t="s">
        <v>1544</v>
      </c>
      <c r="E1145" s="35" t="s">
        <v>1543</v>
      </c>
      <c r="F1145" s="35" t="s">
        <v>1542</v>
      </c>
      <c r="G1145" s="35" t="s">
        <v>455</v>
      </c>
      <c r="H1145" s="35" t="s">
        <v>214</v>
      </c>
      <c r="I1145" s="35" t="s">
        <v>1541</v>
      </c>
      <c r="J1145" s="42">
        <v>41178</v>
      </c>
      <c r="L1145" s="42">
        <v>41275</v>
      </c>
      <c r="M1145" s="41">
        <v>2027</v>
      </c>
      <c r="N1145" s="40" t="s">
        <v>4017</v>
      </c>
      <c r="O1145" s="41"/>
      <c r="P1145" s="41"/>
      <c r="Q1145" s="41"/>
      <c r="R1145" s="40" t="s">
        <v>4017</v>
      </c>
      <c r="U1145" s="35" t="s">
        <v>4017</v>
      </c>
      <c r="W1145" s="35" t="s">
        <v>4017</v>
      </c>
    </row>
    <row r="1146" spans="1:23" x14ac:dyDescent="0.2">
      <c r="A1146" s="35" t="s">
        <v>1533</v>
      </c>
      <c r="B1146" s="36">
        <v>65486</v>
      </c>
      <c r="C1146" s="37">
        <v>1</v>
      </c>
      <c r="D1146" s="35" t="s">
        <v>1540</v>
      </c>
      <c r="E1146" s="35" t="s">
        <v>1539</v>
      </c>
      <c r="F1146" s="35" t="s">
        <v>1538</v>
      </c>
      <c r="G1146" s="35" t="s">
        <v>326</v>
      </c>
      <c r="H1146" s="35" t="s">
        <v>227</v>
      </c>
      <c r="I1146" s="35" t="s">
        <v>1537</v>
      </c>
      <c r="J1146" s="42">
        <v>41136</v>
      </c>
      <c r="L1146" s="42">
        <v>41508</v>
      </c>
      <c r="M1146" s="41">
        <v>2027</v>
      </c>
      <c r="N1146" s="40" t="s">
        <v>4017</v>
      </c>
      <c r="O1146" s="41"/>
      <c r="P1146" s="41"/>
      <c r="Q1146" s="41"/>
      <c r="R1146" s="40" t="s">
        <v>4017</v>
      </c>
      <c r="U1146" s="35" t="s">
        <v>4017</v>
      </c>
      <c r="W1146" s="35" t="s">
        <v>4017</v>
      </c>
    </row>
    <row r="1147" spans="1:23" x14ac:dyDescent="0.2">
      <c r="A1147" s="35" t="s">
        <v>1533</v>
      </c>
      <c r="B1147" s="36">
        <v>65603</v>
      </c>
      <c r="C1147" s="37">
        <v>1</v>
      </c>
      <c r="D1147" s="35" t="s">
        <v>1536</v>
      </c>
      <c r="E1147" s="35" t="s">
        <v>1535</v>
      </c>
      <c r="F1147" s="35" t="s">
        <v>1534</v>
      </c>
      <c r="G1147" s="35" t="s">
        <v>276</v>
      </c>
      <c r="H1147" s="35" t="s">
        <v>214</v>
      </c>
      <c r="I1147" s="35" t="s">
        <v>573</v>
      </c>
      <c r="J1147" s="42">
        <v>41052</v>
      </c>
      <c r="L1147" s="42">
        <v>41612</v>
      </c>
      <c r="M1147" s="41">
        <v>2028</v>
      </c>
      <c r="N1147" s="40" t="s">
        <v>4017</v>
      </c>
      <c r="O1147" s="41"/>
      <c r="P1147" s="41"/>
      <c r="Q1147" s="41"/>
      <c r="R1147" s="40" t="s">
        <v>4017</v>
      </c>
      <c r="U1147" s="35" t="s">
        <v>4017</v>
      </c>
      <c r="W1147" s="35" t="s">
        <v>4017</v>
      </c>
    </row>
    <row r="1148" spans="1:23" x14ac:dyDescent="0.2">
      <c r="A1148" s="35" t="s">
        <v>1533</v>
      </c>
      <c r="B1148" s="36">
        <v>65650</v>
      </c>
      <c r="C1148" s="37">
        <v>1</v>
      </c>
      <c r="D1148" s="35" t="s">
        <v>1532</v>
      </c>
      <c r="E1148" s="35" t="s">
        <v>1531</v>
      </c>
      <c r="F1148" s="35" t="s">
        <v>1525</v>
      </c>
      <c r="G1148" s="35" t="s">
        <v>326</v>
      </c>
      <c r="H1148" s="35" t="s">
        <v>227</v>
      </c>
      <c r="I1148" s="35" t="s">
        <v>1524</v>
      </c>
      <c r="J1148" s="42">
        <v>41250</v>
      </c>
      <c r="L1148" s="42">
        <v>41605</v>
      </c>
      <c r="M1148" s="41">
        <v>2028</v>
      </c>
      <c r="N1148" s="40" t="s">
        <v>4017</v>
      </c>
      <c r="O1148" s="41"/>
      <c r="P1148" s="41"/>
      <c r="Q1148" s="41"/>
      <c r="R1148" s="40" t="s">
        <v>4017</v>
      </c>
      <c r="U1148" s="35" t="s">
        <v>4017</v>
      </c>
      <c r="W1148" s="35" t="s">
        <v>4017</v>
      </c>
    </row>
    <row r="1149" spans="1:23" x14ac:dyDescent="0.2">
      <c r="A1149" s="35" t="s">
        <v>1533</v>
      </c>
      <c r="B1149" s="36">
        <v>65676</v>
      </c>
      <c r="C1149" s="37">
        <v>2.3E-2</v>
      </c>
      <c r="D1149" s="35" t="s">
        <v>1496</v>
      </c>
      <c r="E1149" s="35" t="s">
        <v>1495</v>
      </c>
      <c r="F1149" s="35" t="s">
        <v>167</v>
      </c>
      <c r="G1149" s="35" t="s">
        <v>461</v>
      </c>
      <c r="H1149" s="35" t="s">
        <v>214</v>
      </c>
      <c r="I1149" s="35" t="s">
        <v>206</v>
      </c>
      <c r="J1149" s="42">
        <v>42164</v>
      </c>
      <c r="L1149" s="42">
        <v>42734</v>
      </c>
      <c r="M1149" s="41">
        <v>2031</v>
      </c>
      <c r="N1149" s="40" t="s">
        <v>212</v>
      </c>
      <c r="O1149" s="41">
        <v>2016</v>
      </c>
      <c r="P1149" s="41"/>
      <c r="Q1149" s="41">
        <v>2021</v>
      </c>
      <c r="R1149" s="40" t="s">
        <v>4017</v>
      </c>
      <c r="U1149" s="35" t="s">
        <v>4017</v>
      </c>
      <c r="W1149" s="35" t="s">
        <v>4017</v>
      </c>
    </row>
    <row r="1150" spans="1:23" x14ac:dyDescent="0.2">
      <c r="A1150" s="35" t="s">
        <v>1499</v>
      </c>
      <c r="B1150" s="36">
        <v>65999</v>
      </c>
      <c r="C1150" s="37">
        <v>1</v>
      </c>
      <c r="D1150" s="35" t="s">
        <v>1527</v>
      </c>
      <c r="E1150" s="35" t="s">
        <v>1526</v>
      </c>
      <c r="F1150" s="35" t="s">
        <v>1525</v>
      </c>
      <c r="G1150" s="35" t="s">
        <v>326</v>
      </c>
      <c r="H1150" s="35" t="s">
        <v>227</v>
      </c>
      <c r="I1150" s="35" t="s">
        <v>1524</v>
      </c>
      <c r="J1150" s="42">
        <v>41817</v>
      </c>
      <c r="L1150" s="42">
        <v>42334</v>
      </c>
      <c r="M1150" s="41">
        <v>2029</v>
      </c>
      <c r="N1150" s="40" t="s">
        <v>4017</v>
      </c>
      <c r="O1150" s="41"/>
      <c r="P1150" s="41"/>
      <c r="Q1150" s="41"/>
      <c r="R1150" s="40" t="s">
        <v>4017</v>
      </c>
      <c r="U1150" s="35" t="s">
        <v>4017</v>
      </c>
      <c r="W1150" s="35" t="s">
        <v>4017</v>
      </c>
    </row>
    <row r="1151" spans="1:23" x14ac:dyDescent="0.2">
      <c r="A1151" s="35" t="s">
        <v>1499</v>
      </c>
      <c r="B1151" s="36">
        <v>65830</v>
      </c>
      <c r="C1151" s="37">
        <v>1</v>
      </c>
      <c r="D1151" s="35" t="s">
        <v>1523</v>
      </c>
      <c r="E1151" s="35" t="s">
        <v>1522</v>
      </c>
      <c r="F1151" s="35" t="s">
        <v>1383</v>
      </c>
      <c r="G1151" s="35" t="s">
        <v>395</v>
      </c>
      <c r="H1151" s="35" t="s">
        <v>220</v>
      </c>
      <c r="I1151" s="35" t="s">
        <v>465</v>
      </c>
      <c r="J1151" s="42">
        <v>41579</v>
      </c>
      <c r="L1151" s="42">
        <v>41969</v>
      </c>
      <c r="M1151" s="41">
        <v>2028</v>
      </c>
      <c r="N1151" s="40" t="s">
        <v>212</v>
      </c>
      <c r="O1151" s="41">
        <v>2014</v>
      </c>
      <c r="P1151" s="41"/>
      <c r="Q1151" s="41">
        <v>2021</v>
      </c>
      <c r="R1151" s="40" t="s">
        <v>4017</v>
      </c>
      <c r="U1151" s="35" t="s">
        <v>4017</v>
      </c>
      <c r="W1151" s="35" t="s">
        <v>4017</v>
      </c>
    </row>
    <row r="1152" spans="1:23" x14ac:dyDescent="0.2">
      <c r="A1152" s="35" t="s">
        <v>1499</v>
      </c>
      <c r="B1152" s="36">
        <v>65775</v>
      </c>
      <c r="C1152" s="37">
        <v>1</v>
      </c>
      <c r="D1152" s="35" t="s">
        <v>1521</v>
      </c>
      <c r="E1152" s="35" t="s">
        <v>1520</v>
      </c>
      <c r="F1152" s="35" t="s">
        <v>1519</v>
      </c>
      <c r="G1152" s="35" t="s">
        <v>276</v>
      </c>
      <c r="H1152" s="35" t="s">
        <v>214</v>
      </c>
      <c r="I1152" s="35" t="s">
        <v>573</v>
      </c>
      <c r="J1152" s="42">
        <v>41451</v>
      </c>
      <c r="L1152" s="42">
        <v>41901</v>
      </c>
      <c r="M1152" s="41">
        <v>2028</v>
      </c>
      <c r="N1152" s="40" t="s">
        <v>212</v>
      </c>
      <c r="O1152" s="41">
        <v>2014</v>
      </c>
      <c r="P1152" s="41"/>
      <c r="Q1152" s="41">
        <v>2020</v>
      </c>
      <c r="R1152" s="40" t="s">
        <v>4017</v>
      </c>
      <c r="U1152" s="35" t="s">
        <v>4017</v>
      </c>
      <c r="W1152" s="35" t="s">
        <v>4017</v>
      </c>
    </row>
    <row r="1153" spans="1:23" x14ac:dyDescent="0.2">
      <c r="A1153" s="35" t="s">
        <v>1499</v>
      </c>
      <c r="B1153" s="36">
        <v>65729</v>
      </c>
      <c r="C1153" s="37">
        <v>1</v>
      </c>
      <c r="D1153" s="35" t="s">
        <v>1518</v>
      </c>
      <c r="E1153" s="35" t="s">
        <v>1517</v>
      </c>
      <c r="F1153" s="35" t="s">
        <v>721</v>
      </c>
      <c r="G1153" s="35" t="s">
        <v>523</v>
      </c>
      <c r="H1153" s="35" t="s">
        <v>214</v>
      </c>
      <c r="I1153" s="35" t="s">
        <v>642</v>
      </c>
      <c r="J1153" s="42">
        <v>41284</v>
      </c>
      <c r="L1153" s="42">
        <v>41943</v>
      </c>
      <c r="M1153" s="41">
        <v>2028</v>
      </c>
      <c r="N1153" s="40" t="s">
        <v>212</v>
      </c>
      <c r="O1153" s="41">
        <v>2014</v>
      </c>
      <c r="P1153" s="41"/>
      <c r="Q1153" s="41">
        <v>2021</v>
      </c>
      <c r="R1153" s="40" t="s">
        <v>4017</v>
      </c>
      <c r="U1153" s="35" t="s">
        <v>4017</v>
      </c>
      <c r="W1153" s="35" t="s">
        <v>4017</v>
      </c>
    </row>
    <row r="1154" spans="1:23" x14ac:dyDescent="0.2">
      <c r="A1154" s="35" t="s">
        <v>1499</v>
      </c>
      <c r="B1154" s="36">
        <v>65917</v>
      </c>
      <c r="C1154" s="37">
        <v>1</v>
      </c>
      <c r="D1154" s="35" t="s">
        <v>1516</v>
      </c>
      <c r="E1154" s="35" t="s">
        <v>1515</v>
      </c>
      <c r="F1154" s="35" t="s">
        <v>660</v>
      </c>
      <c r="G1154" s="35" t="s">
        <v>455</v>
      </c>
      <c r="H1154" s="35" t="s">
        <v>214</v>
      </c>
      <c r="I1154" s="35" t="s">
        <v>91</v>
      </c>
      <c r="J1154" s="42">
        <v>41597</v>
      </c>
      <c r="L1154" s="42">
        <v>42151</v>
      </c>
      <c r="M1154" s="41">
        <v>2030</v>
      </c>
      <c r="N1154" s="40" t="s">
        <v>212</v>
      </c>
      <c r="O1154" s="41">
        <v>2014</v>
      </c>
      <c r="P1154" s="41"/>
      <c r="Q1154" s="41">
        <v>2020</v>
      </c>
      <c r="R1154" s="40" t="s">
        <v>4017</v>
      </c>
      <c r="U1154" s="35" t="s">
        <v>4017</v>
      </c>
      <c r="W1154" s="35" t="s">
        <v>4017</v>
      </c>
    </row>
    <row r="1155" spans="1:23" x14ac:dyDescent="0.2">
      <c r="A1155" s="35" t="s">
        <v>1499</v>
      </c>
      <c r="B1155" s="36">
        <v>65424</v>
      </c>
      <c r="C1155" s="37">
        <v>1</v>
      </c>
      <c r="D1155" s="35" t="s">
        <v>1514</v>
      </c>
      <c r="E1155" s="35" t="s">
        <v>1513</v>
      </c>
      <c r="F1155" s="35" t="s">
        <v>1512</v>
      </c>
      <c r="G1155" s="35" t="s">
        <v>326</v>
      </c>
      <c r="H1155" s="35" t="s">
        <v>227</v>
      </c>
      <c r="I1155" s="35" t="s">
        <v>577</v>
      </c>
      <c r="J1155" s="42">
        <v>41207</v>
      </c>
      <c r="L1155" s="42">
        <v>41605</v>
      </c>
      <c r="M1155" s="41">
        <v>2027</v>
      </c>
      <c r="N1155" s="40" t="s">
        <v>4017</v>
      </c>
      <c r="O1155" s="41"/>
      <c r="P1155" s="41"/>
      <c r="Q1155" s="41"/>
      <c r="R1155" s="40" t="s">
        <v>4017</v>
      </c>
      <c r="U1155" s="35" t="s">
        <v>4017</v>
      </c>
      <c r="W1155" s="35" t="s">
        <v>4017</v>
      </c>
    </row>
    <row r="1156" spans="1:23" x14ac:dyDescent="0.2">
      <c r="A1156" s="35" t="s">
        <v>1499</v>
      </c>
      <c r="B1156" s="36">
        <v>65081</v>
      </c>
      <c r="C1156" s="37">
        <v>1</v>
      </c>
      <c r="D1156" s="35" t="s">
        <v>1511</v>
      </c>
      <c r="E1156" s="35" t="s">
        <v>1510</v>
      </c>
      <c r="F1156" s="35" t="s">
        <v>1509</v>
      </c>
      <c r="G1156" s="35" t="s">
        <v>215</v>
      </c>
      <c r="H1156" s="35" t="s">
        <v>214</v>
      </c>
      <c r="I1156" s="35" t="s">
        <v>679</v>
      </c>
      <c r="J1156" s="42">
        <v>41333</v>
      </c>
      <c r="L1156" s="42">
        <v>41968</v>
      </c>
      <c r="M1156" s="41">
        <v>2029</v>
      </c>
      <c r="N1156" s="40" t="s">
        <v>212</v>
      </c>
      <c r="O1156" s="41">
        <v>2014</v>
      </c>
      <c r="P1156" s="41"/>
      <c r="Q1156" s="41">
        <v>2020</v>
      </c>
      <c r="R1156" s="40" t="s">
        <v>4017</v>
      </c>
      <c r="U1156" s="35" t="s">
        <v>4017</v>
      </c>
      <c r="W1156" s="35" t="s">
        <v>4017</v>
      </c>
    </row>
    <row r="1157" spans="1:23" x14ac:dyDescent="0.2">
      <c r="A1157" s="35" t="s">
        <v>1499</v>
      </c>
      <c r="B1157" s="36">
        <v>66651</v>
      </c>
      <c r="C1157" s="37">
        <v>1</v>
      </c>
      <c r="D1157" s="35" t="s">
        <v>1508</v>
      </c>
      <c r="E1157" s="35" t="s">
        <v>1507</v>
      </c>
      <c r="F1157" s="35" t="s">
        <v>439</v>
      </c>
      <c r="G1157" s="35" t="s">
        <v>233</v>
      </c>
      <c r="H1157" s="35" t="s">
        <v>220</v>
      </c>
      <c r="I1157" s="35" t="s">
        <v>1506</v>
      </c>
      <c r="J1157" s="42">
        <v>42072</v>
      </c>
      <c r="L1157" s="42">
        <v>40597</v>
      </c>
      <c r="M1157" s="41">
        <v>2026</v>
      </c>
      <c r="N1157" s="40" t="s">
        <v>4017</v>
      </c>
      <c r="O1157" s="41"/>
      <c r="P1157" s="41"/>
      <c r="Q1157" s="41"/>
      <c r="R1157" s="40" t="s">
        <v>4017</v>
      </c>
      <c r="U1157" s="35" t="s">
        <v>4017</v>
      </c>
      <c r="W1157" s="35" t="s">
        <v>4017</v>
      </c>
    </row>
    <row r="1158" spans="1:23" x14ac:dyDescent="0.2">
      <c r="A1158" s="35" t="s">
        <v>1499</v>
      </c>
      <c r="B1158" s="36">
        <v>65722</v>
      </c>
      <c r="C1158" s="37">
        <v>0.33</v>
      </c>
      <c r="D1158" s="35" t="s">
        <v>1530</v>
      </c>
      <c r="E1158" s="35" t="s">
        <v>1529</v>
      </c>
      <c r="F1158" s="35" t="s">
        <v>1528</v>
      </c>
      <c r="G1158" s="35" t="s">
        <v>271</v>
      </c>
      <c r="H1158" s="35" t="s">
        <v>227</v>
      </c>
      <c r="I1158" s="35" t="s">
        <v>270</v>
      </c>
      <c r="J1158" s="42">
        <v>41207</v>
      </c>
      <c r="L1158" s="42">
        <v>41577</v>
      </c>
      <c r="M1158" s="41">
        <v>2027</v>
      </c>
      <c r="N1158" s="40" t="s">
        <v>4017</v>
      </c>
      <c r="O1158" s="41"/>
      <c r="P1158" s="41"/>
      <c r="Q1158" s="41"/>
      <c r="R1158" s="40" t="s">
        <v>4017</v>
      </c>
      <c r="U1158" s="35" t="s">
        <v>4017</v>
      </c>
      <c r="W1158" s="35" t="s">
        <v>4017</v>
      </c>
    </row>
    <row r="1159" spans="1:23" x14ac:dyDescent="0.2">
      <c r="A1159" s="35" t="s">
        <v>1499</v>
      </c>
      <c r="B1159" s="36">
        <v>65762</v>
      </c>
      <c r="C1159" s="37">
        <v>1</v>
      </c>
      <c r="D1159" s="35" t="s">
        <v>1505</v>
      </c>
      <c r="E1159" s="35" t="s">
        <v>1504</v>
      </c>
      <c r="F1159" s="35" t="s">
        <v>1503</v>
      </c>
      <c r="G1159" s="35" t="s">
        <v>233</v>
      </c>
      <c r="H1159" s="35" t="s">
        <v>220</v>
      </c>
      <c r="I1159" s="35" t="s">
        <v>577</v>
      </c>
      <c r="J1159" s="42">
        <v>41311</v>
      </c>
      <c r="L1159" s="42">
        <v>41926</v>
      </c>
      <c r="M1159" s="41">
        <v>2029</v>
      </c>
      <c r="N1159" s="40" t="s">
        <v>4017</v>
      </c>
      <c r="O1159" s="41"/>
      <c r="P1159" s="41"/>
      <c r="Q1159" s="41"/>
      <c r="R1159" s="40" t="s">
        <v>4017</v>
      </c>
      <c r="U1159" s="35" t="s">
        <v>4017</v>
      </c>
      <c r="W1159" s="35" t="s">
        <v>4017</v>
      </c>
    </row>
    <row r="1160" spans="1:23" x14ac:dyDescent="0.2">
      <c r="A1160" s="35" t="s">
        <v>1499</v>
      </c>
      <c r="B1160" s="36">
        <v>65955</v>
      </c>
      <c r="C1160" s="37">
        <v>1</v>
      </c>
      <c r="D1160" s="35" t="s">
        <v>1502</v>
      </c>
      <c r="E1160" s="35" t="s">
        <v>1501</v>
      </c>
      <c r="F1160" s="35" t="s">
        <v>1500</v>
      </c>
      <c r="G1160" s="35" t="s">
        <v>461</v>
      </c>
      <c r="H1160" s="35" t="s">
        <v>214</v>
      </c>
      <c r="I1160" s="35" t="s">
        <v>460</v>
      </c>
      <c r="J1160" s="42">
        <v>41327</v>
      </c>
      <c r="L1160" s="42">
        <v>41632</v>
      </c>
      <c r="M1160" s="41">
        <v>2028</v>
      </c>
      <c r="N1160" s="40" t="s">
        <v>212</v>
      </c>
      <c r="O1160" s="41">
        <v>2013</v>
      </c>
      <c r="P1160" s="41"/>
      <c r="Q1160" s="41">
        <v>2020</v>
      </c>
      <c r="R1160" s="40" t="s">
        <v>4017</v>
      </c>
      <c r="U1160" s="35" t="s">
        <v>4017</v>
      </c>
      <c r="W1160" s="35" t="s">
        <v>4017</v>
      </c>
    </row>
    <row r="1161" spans="1:23" x14ac:dyDescent="0.2">
      <c r="A1161" s="35" t="s">
        <v>1499</v>
      </c>
      <c r="B1161" s="36">
        <v>65401</v>
      </c>
      <c r="C1161" s="37">
        <v>1</v>
      </c>
      <c r="D1161" s="35" t="s">
        <v>1498</v>
      </c>
      <c r="E1161" s="35" t="s">
        <v>1497</v>
      </c>
      <c r="F1161" s="35" t="s">
        <v>751</v>
      </c>
      <c r="G1161" s="35" t="s">
        <v>396</v>
      </c>
      <c r="H1161" s="35" t="s">
        <v>220</v>
      </c>
      <c r="I1161" s="35" t="s">
        <v>750</v>
      </c>
      <c r="J1161" s="42">
        <v>41213</v>
      </c>
      <c r="L1161" s="42">
        <v>41550</v>
      </c>
      <c r="M1161" s="41">
        <v>2028</v>
      </c>
      <c r="N1161" s="40" t="s">
        <v>212</v>
      </c>
      <c r="O1161" s="41">
        <v>2013</v>
      </c>
      <c r="P1161" s="41"/>
      <c r="Q1161" s="41">
        <v>2020</v>
      </c>
      <c r="R1161" s="40" t="s">
        <v>4017</v>
      </c>
      <c r="U1161" s="35" t="s">
        <v>4017</v>
      </c>
      <c r="W1161" s="35" t="s">
        <v>4017</v>
      </c>
    </row>
    <row r="1162" spans="1:23" x14ac:dyDescent="0.2">
      <c r="A1162" s="35" t="s">
        <v>1499</v>
      </c>
      <c r="B1162" s="36">
        <v>65676</v>
      </c>
      <c r="C1162" s="37">
        <v>0.51700000000000002</v>
      </c>
      <c r="D1162" s="35" t="s">
        <v>1496</v>
      </c>
      <c r="E1162" s="35" t="s">
        <v>1495</v>
      </c>
      <c r="F1162" s="35" t="s">
        <v>167</v>
      </c>
      <c r="G1162" s="35" t="s">
        <v>461</v>
      </c>
      <c r="H1162" s="35" t="s">
        <v>214</v>
      </c>
      <c r="I1162" s="35" t="s">
        <v>206</v>
      </c>
      <c r="J1162" s="42">
        <v>42164</v>
      </c>
      <c r="L1162" s="42">
        <v>42734</v>
      </c>
      <c r="M1162" s="41">
        <v>2031</v>
      </c>
      <c r="N1162" s="40" t="s">
        <v>212</v>
      </c>
      <c r="O1162" s="41">
        <v>2016</v>
      </c>
      <c r="P1162" s="41"/>
      <c r="Q1162" s="41">
        <v>2021</v>
      </c>
      <c r="R1162" s="40" t="s">
        <v>4017</v>
      </c>
      <c r="U1162" s="35" t="s">
        <v>4017</v>
      </c>
      <c r="W1162" s="35" t="s">
        <v>4017</v>
      </c>
    </row>
    <row r="1163" spans="1:23" x14ac:dyDescent="0.2">
      <c r="A1163" s="35" t="s">
        <v>1443</v>
      </c>
      <c r="B1163" s="36">
        <v>78616</v>
      </c>
      <c r="C1163" s="37">
        <v>0.52049999999999996</v>
      </c>
      <c r="D1163" s="35" t="s">
        <v>1494</v>
      </c>
      <c r="E1163" s="35" t="s">
        <v>1493</v>
      </c>
      <c r="F1163" s="35" t="s">
        <v>1492</v>
      </c>
      <c r="G1163" s="35" t="s">
        <v>281</v>
      </c>
      <c r="H1163" s="35" t="s">
        <v>227</v>
      </c>
      <c r="I1163" s="35" t="s">
        <v>1491</v>
      </c>
      <c r="J1163" s="42">
        <v>43636</v>
      </c>
      <c r="L1163" s="42">
        <v>44204</v>
      </c>
      <c r="M1163" s="41">
        <v>2035</v>
      </c>
      <c r="N1163" s="40" t="s">
        <v>212</v>
      </c>
      <c r="O1163" s="41">
        <v>2021</v>
      </c>
      <c r="P1163" s="41">
        <v>2021</v>
      </c>
      <c r="Q1163" s="41">
        <v>2021</v>
      </c>
      <c r="R1163" s="40" t="s">
        <v>212</v>
      </c>
      <c r="U1163" s="35" t="s">
        <v>212</v>
      </c>
      <c r="W1163" s="35" t="s">
        <v>4017</v>
      </c>
    </row>
    <row r="1164" spans="1:23" x14ac:dyDescent="0.2">
      <c r="A1164" s="35" t="s">
        <v>1443</v>
      </c>
      <c r="B1164" s="36">
        <v>66687</v>
      </c>
      <c r="C1164" s="37">
        <v>1</v>
      </c>
      <c r="D1164" s="35" t="s">
        <v>1485</v>
      </c>
      <c r="E1164" s="35" t="s">
        <v>1484</v>
      </c>
      <c r="F1164" s="35" t="s">
        <v>1084</v>
      </c>
      <c r="G1164" s="35" t="s">
        <v>215</v>
      </c>
      <c r="H1164" s="35" t="s">
        <v>214</v>
      </c>
      <c r="I1164" s="35" t="s">
        <v>1083</v>
      </c>
      <c r="J1164" s="42">
        <v>42349</v>
      </c>
      <c r="L1164" s="42">
        <v>42653</v>
      </c>
      <c r="M1164" s="41">
        <v>2031</v>
      </c>
      <c r="N1164" s="40" t="s">
        <v>212</v>
      </c>
      <c r="O1164" s="41">
        <v>2016</v>
      </c>
      <c r="P1164" s="41"/>
      <c r="Q1164" s="41">
        <v>2021</v>
      </c>
      <c r="R1164" s="40" t="s">
        <v>4017</v>
      </c>
      <c r="U1164" s="35" t="s">
        <v>4017</v>
      </c>
      <c r="W1164" s="35" t="s">
        <v>4017</v>
      </c>
    </row>
    <row r="1165" spans="1:23" x14ac:dyDescent="0.2">
      <c r="A1165" s="35" t="s">
        <v>1443</v>
      </c>
      <c r="B1165" s="36">
        <v>66343</v>
      </c>
      <c r="C1165" s="37">
        <v>0.90349999999999997</v>
      </c>
      <c r="D1165" s="35" t="s">
        <v>1490</v>
      </c>
      <c r="E1165" s="35" t="s">
        <v>1489</v>
      </c>
      <c r="F1165" s="35" t="s">
        <v>1488</v>
      </c>
      <c r="G1165" s="35" t="s">
        <v>281</v>
      </c>
      <c r="H1165" s="35" t="s">
        <v>227</v>
      </c>
      <c r="I1165" s="35" t="s">
        <v>232</v>
      </c>
      <c r="J1165" s="42">
        <v>41995</v>
      </c>
      <c r="L1165" s="42">
        <v>42703</v>
      </c>
      <c r="M1165" s="41">
        <v>2031</v>
      </c>
      <c r="N1165" s="40" t="s">
        <v>212</v>
      </c>
      <c r="O1165" s="41">
        <v>2016</v>
      </c>
      <c r="P1165" s="41"/>
      <c r="Q1165" s="41">
        <v>2018</v>
      </c>
      <c r="R1165" s="40" t="s">
        <v>4017</v>
      </c>
      <c r="U1165" s="35" t="s">
        <v>4017</v>
      </c>
      <c r="W1165" s="35" t="s">
        <v>4017</v>
      </c>
    </row>
    <row r="1166" spans="1:23" x14ac:dyDescent="0.2">
      <c r="A1166" s="35" t="s">
        <v>1443</v>
      </c>
      <c r="B1166" s="36">
        <v>66067</v>
      </c>
      <c r="C1166" s="37">
        <v>1</v>
      </c>
      <c r="D1166" s="35" t="s">
        <v>1483</v>
      </c>
      <c r="E1166" s="35" t="s">
        <v>1482</v>
      </c>
      <c r="F1166" s="35" t="s">
        <v>1481</v>
      </c>
      <c r="G1166" s="35" t="s">
        <v>523</v>
      </c>
      <c r="H1166" s="35" t="s">
        <v>214</v>
      </c>
      <c r="I1166" s="35" t="s">
        <v>161</v>
      </c>
      <c r="J1166" s="42">
        <v>41617</v>
      </c>
      <c r="L1166" s="42">
        <v>41983</v>
      </c>
      <c r="M1166" s="41">
        <v>2029</v>
      </c>
      <c r="N1166" s="40" t="s">
        <v>212</v>
      </c>
      <c r="O1166" s="41">
        <v>2014</v>
      </c>
      <c r="P1166" s="41"/>
      <c r="Q1166" s="41">
        <v>2021</v>
      </c>
      <c r="R1166" s="40" t="s">
        <v>4017</v>
      </c>
      <c r="U1166" s="35" t="s">
        <v>4017</v>
      </c>
      <c r="W1166" s="35" t="s">
        <v>4017</v>
      </c>
    </row>
    <row r="1167" spans="1:23" x14ac:dyDescent="0.2">
      <c r="A1167" s="35" t="s">
        <v>1443</v>
      </c>
      <c r="B1167" s="36">
        <v>66552</v>
      </c>
      <c r="C1167" s="37">
        <v>1</v>
      </c>
      <c r="D1167" s="35" t="s">
        <v>1480</v>
      </c>
      <c r="E1167" s="35" t="s">
        <v>1479</v>
      </c>
      <c r="F1167" s="35" t="s">
        <v>1383</v>
      </c>
      <c r="G1167" s="35" t="s">
        <v>395</v>
      </c>
      <c r="H1167" s="35" t="s">
        <v>220</v>
      </c>
      <c r="I1167" s="35" t="s">
        <v>465</v>
      </c>
      <c r="J1167" s="42">
        <v>42527</v>
      </c>
      <c r="L1167" s="42">
        <v>42850</v>
      </c>
      <c r="M1167" s="41">
        <v>2031</v>
      </c>
      <c r="N1167" s="40" t="s">
        <v>212</v>
      </c>
      <c r="O1167" s="41">
        <v>2017</v>
      </c>
      <c r="P1167" s="41"/>
      <c r="Q1167" s="41">
        <v>2018</v>
      </c>
      <c r="R1167" s="40" t="s">
        <v>4017</v>
      </c>
      <c r="U1167" s="35" t="s">
        <v>4017</v>
      </c>
      <c r="W1167" s="35" t="s">
        <v>4017</v>
      </c>
    </row>
    <row r="1168" spans="1:23" x14ac:dyDescent="0.2">
      <c r="A1168" s="35" t="s">
        <v>1443</v>
      </c>
      <c r="B1168" s="36">
        <v>66222</v>
      </c>
      <c r="C1168" s="37">
        <v>1</v>
      </c>
      <c r="D1168" s="35" t="s">
        <v>1478</v>
      </c>
      <c r="E1168" s="35" t="s">
        <v>1477</v>
      </c>
      <c r="F1168" s="35" t="s">
        <v>1476</v>
      </c>
      <c r="G1168" s="35" t="s">
        <v>326</v>
      </c>
      <c r="H1168" s="35" t="s">
        <v>227</v>
      </c>
      <c r="I1168" s="35" t="s">
        <v>1475</v>
      </c>
      <c r="J1168" s="42">
        <v>41726</v>
      </c>
      <c r="L1168" s="42">
        <v>42034</v>
      </c>
      <c r="M1168" s="41">
        <v>2029</v>
      </c>
      <c r="N1168" s="40" t="s">
        <v>212</v>
      </c>
      <c r="O1168" s="41">
        <v>2014</v>
      </c>
      <c r="P1168" s="41"/>
      <c r="Q1168" s="41">
        <v>2020</v>
      </c>
      <c r="R1168" s="40" t="s">
        <v>4017</v>
      </c>
      <c r="U1168" s="35" t="s">
        <v>4017</v>
      </c>
      <c r="W1168" s="35" t="s">
        <v>4017</v>
      </c>
    </row>
    <row r="1169" spans="1:24" x14ac:dyDescent="0.2">
      <c r="A1169" s="35" t="s">
        <v>1443</v>
      </c>
      <c r="B1169" s="36">
        <v>66403</v>
      </c>
      <c r="C1169" s="37">
        <v>1</v>
      </c>
      <c r="D1169" s="35" t="s">
        <v>1474</v>
      </c>
      <c r="E1169" s="35" t="s">
        <v>1473</v>
      </c>
      <c r="F1169" s="35" t="s">
        <v>277</v>
      </c>
      <c r="G1169" s="35" t="s">
        <v>276</v>
      </c>
      <c r="H1169" s="35" t="s">
        <v>214</v>
      </c>
      <c r="I1169" s="35" t="s">
        <v>302</v>
      </c>
      <c r="J1169" s="42">
        <v>42174</v>
      </c>
      <c r="L1169" s="42">
        <v>42537</v>
      </c>
      <c r="M1169" s="41">
        <v>2030</v>
      </c>
      <c r="N1169" s="40" t="s">
        <v>212</v>
      </c>
      <c r="O1169" s="41">
        <v>2016</v>
      </c>
      <c r="P1169" s="41"/>
      <c r="Q1169" s="41">
        <v>2020</v>
      </c>
      <c r="R1169" s="40" t="s">
        <v>4017</v>
      </c>
      <c r="U1169" s="35" t="s">
        <v>4017</v>
      </c>
      <c r="W1169" s="35" t="s">
        <v>4017</v>
      </c>
    </row>
    <row r="1170" spans="1:24" x14ac:dyDescent="0.2">
      <c r="A1170" s="35" t="s">
        <v>1443</v>
      </c>
      <c r="B1170" s="36">
        <v>66276</v>
      </c>
      <c r="C1170" s="37">
        <v>0.90349999999999997</v>
      </c>
      <c r="D1170" s="35" t="s">
        <v>1487</v>
      </c>
      <c r="E1170" s="35" t="s">
        <v>1486</v>
      </c>
      <c r="F1170" s="35" t="s">
        <v>767</v>
      </c>
      <c r="G1170" s="35" t="s">
        <v>281</v>
      </c>
      <c r="H1170" s="35" t="s">
        <v>227</v>
      </c>
      <c r="I1170" s="35" t="s">
        <v>161</v>
      </c>
      <c r="J1170" s="42">
        <v>41731</v>
      </c>
      <c r="L1170" s="42">
        <v>42377</v>
      </c>
      <c r="M1170" s="41">
        <v>2030</v>
      </c>
      <c r="N1170" s="40" t="s">
        <v>212</v>
      </c>
      <c r="O1170" s="41">
        <v>2015</v>
      </c>
      <c r="P1170" s="41"/>
      <c r="Q1170" s="41">
        <v>2018</v>
      </c>
      <c r="R1170" s="40" t="s">
        <v>4017</v>
      </c>
      <c r="U1170" s="35" t="s">
        <v>4017</v>
      </c>
      <c r="W1170" s="35" t="s">
        <v>4017</v>
      </c>
    </row>
    <row r="1171" spans="1:24" x14ac:dyDescent="0.2">
      <c r="A1171" s="35" t="s">
        <v>1443</v>
      </c>
      <c r="B1171" s="36">
        <v>66781</v>
      </c>
      <c r="C1171" s="37">
        <v>7.0000000000000007E-2</v>
      </c>
      <c r="D1171" s="35" t="s">
        <v>666</v>
      </c>
      <c r="E1171" s="35" t="s">
        <v>665</v>
      </c>
      <c r="F1171" s="35" t="s">
        <v>574</v>
      </c>
      <c r="G1171" s="35" t="s">
        <v>276</v>
      </c>
      <c r="H1171" s="35" t="s">
        <v>214</v>
      </c>
      <c r="I1171" s="35" t="s">
        <v>573</v>
      </c>
      <c r="J1171" s="42">
        <v>42398</v>
      </c>
      <c r="L1171" s="42">
        <v>42787</v>
      </c>
      <c r="M1171" s="41">
        <v>2031</v>
      </c>
      <c r="N1171" s="40" t="s">
        <v>212</v>
      </c>
      <c r="O1171" s="41">
        <v>2017</v>
      </c>
      <c r="P1171" s="41"/>
      <c r="Q1171" s="41">
        <v>2020</v>
      </c>
      <c r="R1171" s="40" t="s">
        <v>4017</v>
      </c>
      <c r="U1171" s="35" t="s">
        <v>4017</v>
      </c>
      <c r="W1171" s="35" t="s">
        <v>4017</v>
      </c>
    </row>
    <row r="1172" spans="1:24" x14ac:dyDescent="0.2">
      <c r="A1172" s="35" t="s">
        <v>1443</v>
      </c>
      <c r="B1172" s="36">
        <v>66525</v>
      </c>
      <c r="C1172" s="37">
        <v>1</v>
      </c>
      <c r="D1172" s="35" t="s">
        <v>1472</v>
      </c>
      <c r="E1172" s="35" t="s">
        <v>1471</v>
      </c>
      <c r="F1172" s="35" t="s">
        <v>1470</v>
      </c>
      <c r="G1172" s="35" t="s">
        <v>523</v>
      </c>
      <c r="H1172" s="35" t="s">
        <v>214</v>
      </c>
      <c r="I1172" s="35" t="s">
        <v>161</v>
      </c>
      <c r="J1172" s="42">
        <v>42090</v>
      </c>
      <c r="L1172" s="42">
        <v>42551</v>
      </c>
      <c r="M1172" s="41">
        <v>2031</v>
      </c>
      <c r="N1172" s="40" t="s">
        <v>212</v>
      </c>
      <c r="O1172" s="41">
        <v>2016</v>
      </c>
      <c r="P1172" s="41"/>
      <c r="Q1172" s="41">
        <v>2020</v>
      </c>
      <c r="R1172" s="40" t="s">
        <v>4017</v>
      </c>
      <c r="U1172" s="35" t="s">
        <v>4017</v>
      </c>
      <c r="W1172" s="35" t="s">
        <v>4017</v>
      </c>
    </row>
    <row r="1173" spans="1:24" x14ac:dyDescent="0.2">
      <c r="A1173" s="35" t="s">
        <v>1443</v>
      </c>
      <c r="B1173" s="36">
        <v>66399</v>
      </c>
      <c r="C1173" s="37">
        <v>1</v>
      </c>
      <c r="D1173" s="35" t="s">
        <v>1469</v>
      </c>
      <c r="E1173" s="35" t="s">
        <v>1468</v>
      </c>
      <c r="F1173" s="35" t="s">
        <v>574</v>
      </c>
      <c r="G1173" s="35" t="s">
        <v>276</v>
      </c>
      <c r="H1173" s="35" t="s">
        <v>214</v>
      </c>
      <c r="I1173" s="35" t="s">
        <v>573</v>
      </c>
      <c r="J1173" s="42">
        <v>41915</v>
      </c>
      <c r="L1173" s="42">
        <v>42321</v>
      </c>
      <c r="M1173" s="41">
        <v>2029</v>
      </c>
      <c r="N1173" s="40" t="s">
        <v>212</v>
      </c>
      <c r="O1173" s="41">
        <v>2015</v>
      </c>
      <c r="P1173" s="41"/>
      <c r="Q1173" s="41">
        <v>2020</v>
      </c>
      <c r="R1173" s="40" t="s">
        <v>4017</v>
      </c>
      <c r="U1173" s="35" t="s">
        <v>4017</v>
      </c>
      <c r="W1173" s="35" t="s">
        <v>4017</v>
      </c>
    </row>
    <row r="1174" spans="1:24" x14ac:dyDescent="0.2">
      <c r="A1174" s="35" t="s">
        <v>1443</v>
      </c>
      <c r="B1174" s="36">
        <v>66703</v>
      </c>
      <c r="C1174" s="37">
        <v>1</v>
      </c>
      <c r="D1174" s="35" t="s">
        <v>1467</v>
      </c>
      <c r="E1174" s="35" t="s">
        <v>1466</v>
      </c>
      <c r="F1174" s="35" t="s">
        <v>1465</v>
      </c>
      <c r="G1174" s="35" t="s">
        <v>523</v>
      </c>
      <c r="H1174" s="35" t="s">
        <v>214</v>
      </c>
      <c r="I1174" s="35" t="s">
        <v>133</v>
      </c>
      <c r="J1174" s="42">
        <v>42181</v>
      </c>
      <c r="L1174" s="42">
        <v>42611</v>
      </c>
      <c r="M1174" s="41">
        <v>2030</v>
      </c>
      <c r="N1174" s="40" t="s">
        <v>212</v>
      </c>
      <c r="O1174" s="41">
        <v>2016</v>
      </c>
      <c r="P1174" s="41"/>
      <c r="Q1174" s="41">
        <v>2021</v>
      </c>
      <c r="R1174" s="40" t="s">
        <v>4017</v>
      </c>
      <c r="U1174" s="35" t="s">
        <v>4017</v>
      </c>
      <c r="W1174" s="35" t="s">
        <v>4017</v>
      </c>
    </row>
    <row r="1175" spans="1:24" x14ac:dyDescent="0.2">
      <c r="A1175" s="35" t="s">
        <v>1443</v>
      </c>
      <c r="B1175" s="36">
        <v>65924</v>
      </c>
      <c r="C1175" s="37">
        <v>1</v>
      </c>
      <c r="D1175" s="35" t="s">
        <v>1464</v>
      </c>
      <c r="E1175" s="35" t="s">
        <v>1463</v>
      </c>
      <c r="F1175" s="35" t="s">
        <v>1462</v>
      </c>
      <c r="G1175" s="35" t="s">
        <v>281</v>
      </c>
      <c r="H1175" s="35" t="s">
        <v>227</v>
      </c>
      <c r="I1175" s="35" t="s">
        <v>232</v>
      </c>
      <c r="J1175" s="42">
        <v>41709</v>
      </c>
      <c r="L1175" s="42">
        <v>42542</v>
      </c>
      <c r="M1175" s="41">
        <v>2031</v>
      </c>
      <c r="N1175" s="40" t="s">
        <v>212</v>
      </c>
      <c r="O1175" s="41">
        <v>2015</v>
      </c>
      <c r="P1175" s="41"/>
      <c r="Q1175" s="41">
        <v>2019</v>
      </c>
      <c r="R1175" s="40" t="s">
        <v>4017</v>
      </c>
      <c r="U1175" s="35" t="s">
        <v>4017</v>
      </c>
      <c r="W1175" s="35" t="s">
        <v>212</v>
      </c>
      <c r="X1175" s="35" t="s">
        <v>4322</v>
      </c>
    </row>
    <row r="1176" spans="1:24" x14ac:dyDescent="0.2">
      <c r="A1176" s="35" t="s">
        <v>1443</v>
      </c>
      <c r="B1176" s="36">
        <v>66255</v>
      </c>
      <c r="C1176" s="37">
        <v>1</v>
      </c>
      <c r="D1176" s="35" t="s">
        <v>1461</v>
      </c>
      <c r="E1176" s="35" t="s">
        <v>1460</v>
      </c>
      <c r="F1176" s="35" t="s">
        <v>1459</v>
      </c>
      <c r="G1176" s="35" t="s">
        <v>1120</v>
      </c>
      <c r="H1176" s="35" t="s">
        <v>238</v>
      </c>
      <c r="I1176" s="35" t="s">
        <v>4321</v>
      </c>
      <c r="J1176" s="42">
        <v>41933</v>
      </c>
      <c r="L1176" s="42">
        <v>42237</v>
      </c>
      <c r="M1176" s="41">
        <v>2030</v>
      </c>
      <c r="N1176" s="40" t="s">
        <v>4017</v>
      </c>
      <c r="O1176" s="41"/>
      <c r="P1176" s="41"/>
      <c r="Q1176" s="41"/>
      <c r="R1176" s="40" t="s">
        <v>4017</v>
      </c>
      <c r="U1176" s="35" t="s">
        <v>4017</v>
      </c>
      <c r="W1176" s="35" t="s">
        <v>4017</v>
      </c>
    </row>
    <row r="1177" spans="1:24" x14ac:dyDescent="0.2">
      <c r="A1177" s="35" t="s">
        <v>1443</v>
      </c>
      <c r="B1177" s="36">
        <v>65903</v>
      </c>
      <c r="C1177" s="37">
        <v>1</v>
      </c>
      <c r="D1177" s="35" t="s">
        <v>1457</v>
      </c>
      <c r="E1177" s="35" t="s">
        <v>1456</v>
      </c>
      <c r="F1177" s="35" t="s">
        <v>1163</v>
      </c>
      <c r="G1177" s="35" t="s">
        <v>1120</v>
      </c>
      <c r="H1177" s="35" t="s">
        <v>238</v>
      </c>
      <c r="I1177" s="35" t="s">
        <v>1162</v>
      </c>
      <c r="J1177" s="42">
        <v>42191</v>
      </c>
      <c r="L1177" s="42">
        <v>42697</v>
      </c>
      <c r="M1177" s="41">
        <v>2030</v>
      </c>
      <c r="N1177" s="40" t="s">
        <v>4017</v>
      </c>
      <c r="O1177" s="41"/>
      <c r="P1177" s="41"/>
      <c r="Q1177" s="41"/>
      <c r="R1177" s="40" t="s">
        <v>4017</v>
      </c>
      <c r="U1177" s="35" t="s">
        <v>4017</v>
      </c>
      <c r="W1177" s="35" t="s">
        <v>4017</v>
      </c>
    </row>
    <row r="1178" spans="1:24" x14ac:dyDescent="0.2">
      <c r="A1178" s="35" t="s">
        <v>1443</v>
      </c>
      <c r="B1178" s="36">
        <v>66208</v>
      </c>
      <c r="C1178" s="37">
        <v>1</v>
      </c>
      <c r="D1178" s="35" t="s">
        <v>1455</v>
      </c>
      <c r="E1178" s="35" t="s">
        <v>1454</v>
      </c>
      <c r="F1178" s="35" t="s">
        <v>650</v>
      </c>
      <c r="G1178" s="35" t="s">
        <v>643</v>
      </c>
      <c r="H1178" s="35" t="s">
        <v>214</v>
      </c>
      <c r="I1178" s="35" t="s">
        <v>302</v>
      </c>
      <c r="J1178" s="42">
        <v>41950</v>
      </c>
      <c r="L1178" s="42">
        <v>41950</v>
      </c>
      <c r="M1178" s="41">
        <v>2029</v>
      </c>
      <c r="N1178" s="40" t="s">
        <v>4017</v>
      </c>
      <c r="O1178" s="41"/>
      <c r="P1178" s="41"/>
      <c r="Q1178" s="41"/>
      <c r="R1178" s="40" t="s">
        <v>4017</v>
      </c>
      <c r="U1178" s="35" t="s">
        <v>4017</v>
      </c>
      <c r="W1178" s="35" t="s">
        <v>4017</v>
      </c>
    </row>
    <row r="1179" spans="1:24" x14ac:dyDescent="0.2">
      <c r="A1179" s="35" t="s">
        <v>1443</v>
      </c>
      <c r="B1179" s="36">
        <v>66585</v>
      </c>
      <c r="C1179" s="37">
        <v>1</v>
      </c>
      <c r="D1179" s="35" t="s">
        <v>1453</v>
      </c>
      <c r="E1179" s="35" t="s">
        <v>1452</v>
      </c>
      <c r="F1179" s="35" t="s">
        <v>660</v>
      </c>
      <c r="G1179" s="35" t="s">
        <v>455</v>
      </c>
      <c r="H1179" s="35" t="s">
        <v>214</v>
      </c>
      <c r="I1179" s="35" t="s">
        <v>91</v>
      </c>
      <c r="J1179" s="42">
        <v>42200</v>
      </c>
      <c r="L1179" s="42">
        <v>42461</v>
      </c>
      <c r="M1179" s="41">
        <v>2031</v>
      </c>
      <c r="N1179" s="40" t="s">
        <v>212</v>
      </c>
      <c r="O1179" s="41">
        <v>2016</v>
      </c>
      <c r="P1179" s="41"/>
      <c r="Q1179" s="41">
        <v>2020</v>
      </c>
      <c r="R1179" s="40" t="s">
        <v>4017</v>
      </c>
      <c r="U1179" s="35" t="s">
        <v>4017</v>
      </c>
      <c r="W1179" s="35" t="s">
        <v>4017</v>
      </c>
    </row>
    <row r="1180" spans="1:24" x14ac:dyDescent="0.2">
      <c r="A1180" s="35" t="s">
        <v>1443</v>
      </c>
      <c r="B1180" s="36">
        <v>66538</v>
      </c>
      <c r="C1180" s="37">
        <v>1</v>
      </c>
      <c r="D1180" s="35" t="s">
        <v>1451</v>
      </c>
      <c r="E1180" s="35" t="s">
        <v>1450</v>
      </c>
      <c r="F1180" s="35" t="s">
        <v>1449</v>
      </c>
      <c r="G1180" s="35" t="s">
        <v>271</v>
      </c>
      <c r="H1180" s="35" t="s">
        <v>227</v>
      </c>
      <c r="I1180" s="35" t="s">
        <v>1448</v>
      </c>
      <c r="J1180" s="42">
        <v>42081</v>
      </c>
      <c r="L1180" s="42">
        <v>42460</v>
      </c>
      <c r="M1180" s="41">
        <v>2030</v>
      </c>
      <c r="N1180" s="40" t="s">
        <v>212</v>
      </c>
      <c r="O1180" s="41">
        <v>2016</v>
      </c>
      <c r="P1180" s="41"/>
      <c r="Q1180" s="41">
        <v>2021</v>
      </c>
      <c r="R1180" s="40" t="s">
        <v>4017</v>
      </c>
      <c r="U1180" s="35" t="s">
        <v>4017</v>
      </c>
      <c r="W1180" s="35" t="s">
        <v>4017</v>
      </c>
    </row>
    <row r="1181" spans="1:24" x14ac:dyDescent="0.2">
      <c r="A1181" s="35" t="s">
        <v>1443</v>
      </c>
      <c r="B1181" s="36">
        <v>66310</v>
      </c>
      <c r="C1181" s="37">
        <v>1</v>
      </c>
      <c r="D1181" s="35" t="s">
        <v>1447</v>
      </c>
      <c r="E1181" s="35" t="s">
        <v>1446</v>
      </c>
      <c r="F1181" s="35" t="s">
        <v>1445</v>
      </c>
      <c r="G1181" s="35" t="s">
        <v>221</v>
      </c>
      <c r="H1181" s="35" t="s">
        <v>220</v>
      </c>
      <c r="I1181" s="35" t="s">
        <v>1444</v>
      </c>
      <c r="J1181" s="42">
        <v>42185</v>
      </c>
      <c r="L1181" s="42">
        <v>42992</v>
      </c>
      <c r="M1181" s="41">
        <v>2032</v>
      </c>
      <c r="N1181" s="40" t="s">
        <v>212</v>
      </c>
      <c r="O1181" s="41">
        <v>2016</v>
      </c>
      <c r="P1181" s="41"/>
      <c r="Q1181" s="41">
        <v>2021</v>
      </c>
      <c r="R1181" s="40" t="s">
        <v>4017</v>
      </c>
      <c r="U1181" s="35" t="s">
        <v>4017</v>
      </c>
      <c r="W1181" s="35" t="s">
        <v>4017</v>
      </c>
    </row>
    <row r="1182" spans="1:24" x14ac:dyDescent="0.2">
      <c r="A1182" s="35" t="s">
        <v>1443</v>
      </c>
      <c r="B1182" s="36">
        <v>66583</v>
      </c>
      <c r="C1182" s="37">
        <v>1</v>
      </c>
      <c r="D1182" s="35" t="s">
        <v>1442</v>
      </c>
      <c r="E1182" s="35" t="s">
        <v>1441</v>
      </c>
      <c r="F1182" s="35" t="s">
        <v>1440</v>
      </c>
      <c r="G1182" s="35" t="s">
        <v>276</v>
      </c>
      <c r="H1182" s="35" t="s">
        <v>214</v>
      </c>
      <c r="I1182" s="35" t="s">
        <v>573</v>
      </c>
      <c r="J1182" s="42">
        <v>42075</v>
      </c>
      <c r="L1182" s="42">
        <v>42482</v>
      </c>
      <c r="M1182" s="41">
        <v>2030</v>
      </c>
      <c r="N1182" s="40" t="s">
        <v>212</v>
      </c>
      <c r="O1182" s="41">
        <v>2015</v>
      </c>
      <c r="P1182" s="41"/>
      <c r="Q1182" s="41">
        <v>2020</v>
      </c>
      <c r="R1182" s="40" t="s">
        <v>4017</v>
      </c>
      <c r="U1182" s="35" t="s">
        <v>4017</v>
      </c>
      <c r="W1182" s="35" t="s">
        <v>4017</v>
      </c>
    </row>
    <row r="1183" spans="1:24" x14ac:dyDescent="0.2">
      <c r="A1183" s="35" t="s">
        <v>1443</v>
      </c>
      <c r="B1183" s="36">
        <v>65676</v>
      </c>
      <c r="C1183" s="37">
        <v>0.46</v>
      </c>
      <c r="D1183" s="35" t="s">
        <v>1496</v>
      </c>
      <c r="E1183" s="35" t="s">
        <v>1495</v>
      </c>
      <c r="F1183" s="35" t="s">
        <v>167</v>
      </c>
      <c r="G1183" s="35" t="s">
        <v>461</v>
      </c>
      <c r="H1183" s="35" t="s">
        <v>214</v>
      </c>
      <c r="I1183" s="35" t="s">
        <v>206</v>
      </c>
      <c r="J1183" s="42">
        <v>42164</v>
      </c>
      <c r="L1183" s="42">
        <v>42734</v>
      </c>
      <c r="M1183" s="41">
        <v>2031</v>
      </c>
      <c r="N1183" s="40" t="s">
        <v>212</v>
      </c>
      <c r="O1183" s="41">
        <v>2016</v>
      </c>
      <c r="P1183" s="41"/>
      <c r="Q1183" s="41">
        <v>2021</v>
      </c>
      <c r="R1183" s="40" t="s">
        <v>4017</v>
      </c>
      <c r="U1183" s="35" t="s">
        <v>4017</v>
      </c>
      <c r="W1183" s="35" t="s">
        <v>4017</v>
      </c>
    </row>
    <row r="1184" spans="1:24" x14ac:dyDescent="0.2">
      <c r="A1184" s="35" t="s">
        <v>1407</v>
      </c>
      <c r="B1184" s="36">
        <v>78245</v>
      </c>
      <c r="C1184" s="37">
        <v>1</v>
      </c>
      <c r="D1184" s="35" t="s">
        <v>1439</v>
      </c>
      <c r="E1184" s="35" t="s">
        <v>1438</v>
      </c>
      <c r="F1184" s="35" t="s">
        <v>1437</v>
      </c>
      <c r="G1184" s="35" t="s">
        <v>233</v>
      </c>
      <c r="H1184" s="35" t="s">
        <v>220</v>
      </c>
      <c r="I1184" s="35" t="s">
        <v>1436</v>
      </c>
      <c r="J1184" s="42">
        <v>43186</v>
      </c>
      <c r="L1184" s="42">
        <v>43735</v>
      </c>
      <c r="M1184" s="41">
        <v>2034</v>
      </c>
      <c r="N1184" s="40" t="s">
        <v>212</v>
      </c>
      <c r="O1184" s="41">
        <v>2019</v>
      </c>
      <c r="P1184" s="41"/>
      <c r="Q1184" s="41">
        <v>2019</v>
      </c>
      <c r="R1184" s="40" t="s">
        <v>4017</v>
      </c>
      <c r="U1184" s="35" t="s">
        <v>4017</v>
      </c>
      <c r="W1184" s="35" t="s">
        <v>212</v>
      </c>
      <c r="X1184" s="35" t="s">
        <v>4320</v>
      </c>
    </row>
    <row r="1185" spans="1:24" x14ac:dyDescent="0.2">
      <c r="A1185" s="35" t="s">
        <v>1407</v>
      </c>
      <c r="B1185" s="36">
        <v>67839</v>
      </c>
      <c r="C1185" s="37">
        <v>1</v>
      </c>
      <c r="D1185" s="35" t="s">
        <v>1435</v>
      </c>
      <c r="E1185" s="35" t="s">
        <v>1434</v>
      </c>
      <c r="F1185" s="35" t="s">
        <v>1310</v>
      </c>
      <c r="G1185" s="35" t="s">
        <v>455</v>
      </c>
      <c r="H1185" s="35" t="s">
        <v>214</v>
      </c>
      <c r="I1185" s="35" t="s">
        <v>1309</v>
      </c>
      <c r="J1185" s="42">
        <v>43209</v>
      </c>
      <c r="L1185" s="42">
        <v>43609</v>
      </c>
      <c r="M1185" s="41">
        <v>2033</v>
      </c>
      <c r="N1185" s="40" t="s">
        <v>212</v>
      </c>
      <c r="O1185" s="41">
        <v>2019</v>
      </c>
      <c r="P1185" s="41"/>
      <c r="Q1185" s="41">
        <v>2019</v>
      </c>
      <c r="R1185" s="40" t="s">
        <v>4017</v>
      </c>
      <c r="U1185" s="35" t="s">
        <v>4017</v>
      </c>
      <c r="W1185" s="35" t="s">
        <v>4017</v>
      </c>
    </row>
    <row r="1186" spans="1:24" x14ac:dyDescent="0.2">
      <c r="A1186" s="35" t="s">
        <v>1407</v>
      </c>
      <c r="B1186" s="36">
        <v>78279</v>
      </c>
      <c r="C1186" s="37">
        <v>1</v>
      </c>
      <c r="D1186" s="35" t="s">
        <v>1433</v>
      </c>
      <c r="E1186" s="35" t="s">
        <v>1432</v>
      </c>
      <c r="F1186" s="35" t="s">
        <v>557</v>
      </c>
      <c r="G1186" s="35" t="s">
        <v>233</v>
      </c>
      <c r="H1186" s="35" t="s">
        <v>220</v>
      </c>
      <c r="I1186" s="35" t="s">
        <v>161</v>
      </c>
      <c r="J1186" s="42">
        <v>43405</v>
      </c>
      <c r="L1186" s="42">
        <v>43816</v>
      </c>
      <c r="M1186" s="41">
        <v>2034</v>
      </c>
      <c r="N1186" s="40" t="s">
        <v>212</v>
      </c>
      <c r="O1186" s="41">
        <v>2019</v>
      </c>
      <c r="P1186" s="41"/>
      <c r="Q1186" s="41">
        <v>2018</v>
      </c>
      <c r="R1186" s="40" t="s">
        <v>4017</v>
      </c>
      <c r="U1186" s="35" t="s">
        <v>4017</v>
      </c>
      <c r="W1186" s="35" t="s">
        <v>212</v>
      </c>
      <c r="X1186" s="35" t="s">
        <v>4319</v>
      </c>
    </row>
    <row r="1187" spans="1:24" x14ac:dyDescent="0.2">
      <c r="A1187" s="35" t="s">
        <v>1407</v>
      </c>
      <c r="B1187" s="36">
        <v>78100</v>
      </c>
      <c r="C1187" s="37">
        <v>1</v>
      </c>
      <c r="D1187" s="35" t="s">
        <v>1431</v>
      </c>
      <c r="E1187" s="35" t="s">
        <v>1430</v>
      </c>
      <c r="F1187" s="35" t="s">
        <v>1429</v>
      </c>
      <c r="G1187" s="35" t="s">
        <v>239</v>
      </c>
      <c r="H1187" s="35" t="s">
        <v>238</v>
      </c>
      <c r="I1187" s="35" t="s">
        <v>161</v>
      </c>
      <c r="J1187" s="42">
        <v>43326</v>
      </c>
      <c r="L1187" s="42">
        <v>43616</v>
      </c>
      <c r="M1187" s="41">
        <v>2034</v>
      </c>
      <c r="N1187" s="40" t="s">
        <v>212</v>
      </c>
      <c r="O1187" s="41">
        <v>2019</v>
      </c>
      <c r="P1187" s="41"/>
      <c r="Q1187" s="41">
        <v>2019</v>
      </c>
      <c r="R1187" s="40" t="s">
        <v>4017</v>
      </c>
      <c r="U1187" s="35" t="s">
        <v>4017</v>
      </c>
      <c r="W1187" s="35" t="s">
        <v>4017</v>
      </c>
    </row>
    <row r="1188" spans="1:24" x14ac:dyDescent="0.2">
      <c r="A1188" s="35" t="s">
        <v>1407</v>
      </c>
      <c r="B1188" s="36">
        <v>78180</v>
      </c>
      <c r="C1188" s="37">
        <v>0.87</v>
      </c>
      <c r="D1188" s="35" t="s">
        <v>1355</v>
      </c>
      <c r="E1188" s="35" t="s">
        <v>1354</v>
      </c>
      <c r="F1188" s="35" t="s">
        <v>710</v>
      </c>
      <c r="G1188" s="35" t="s">
        <v>215</v>
      </c>
      <c r="H1188" s="35" t="s">
        <v>214</v>
      </c>
      <c r="I1188" s="35" t="s">
        <v>133</v>
      </c>
      <c r="J1188" s="42">
        <v>44029</v>
      </c>
      <c r="L1188" s="42">
        <v>44029</v>
      </c>
      <c r="M1188" s="41">
        <v>2035</v>
      </c>
      <c r="N1188" s="40" t="s">
        <v>212</v>
      </c>
      <c r="O1188" s="41">
        <v>2020</v>
      </c>
      <c r="P1188" s="41">
        <v>2020</v>
      </c>
      <c r="Q1188" s="41">
        <v>2020</v>
      </c>
      <c r="R1188" s="40" t="s">
        <v>212</v>
      </c>
      <c r="U1188" s="35" t="s">
        <v>212</v>
      </c>
      <c r="W1188" s="35" t="s">
        <v>4017</v>
      </c>
    </row>
    <row r="1189" spans="1:24" x14ac:dyDescent="0.2">
      <c r="A1189" s="35" t="s">
        <v>1407</v>
      </c>
      <c r="B1189" s="36">
        <v>67794</v>
      </c>
      <c r="C1189" s="37">
        <v>1</v>
      </c>
      <c r="D1189" s="35" t="s">
        <v>1428</v>
      </c>
      <c r="E1189" s="35" t="s">
        <v>1427</v>
      </c>
      <c r="F1189" s="35" t="s">
        <v>160</v>
      </c>
      <c r="G1189" s="35" t="s">
        <v>215</v>
      </c>
      <c r="H1189" s="35" t="s">
        <v>214</v>
      </c>
      <c r="I1189" s="35" t="s">
        <v>161</v>
      </c>
      <c r="J1189" s="42">
        <v>43356</v>
      </c>
      <c r="L1189" s="42">
        <v>43829</v>
      </c>
      <c r="M1189" s="41">
        <v>2034</v>
      </c>
      <c r="N1189" s="40" t="s">
        <v>212</v>
      </c>
      <c r="O1189" s="41">
        <v>2019</v>
      </c>
      <c r="P1189" s="41"/>
      <c r="Q1189" s="41">
        <v>2019</v>
      </c>
      <c r="R1189" s="40" t="s">
        <v>4017</v>
      </c>
      <c r="U1189" s="35" t="s">
        <v>4017</v>
      </c>
      <c r="W1189" s="35" t="s">
        <v>4017</v>
      </c>
    </row>
    <row r="1190" spans="1:24" x14ac:dyDescent="0.2">
      <c r="A1190" s="35" t="s">
        <v>1407</v>
      </c>
      <c r="B1190" s="36">
        <v>67905</v>
      </c>
      <c r="C1190" s="37">
        <v>1</v>
      </c>
      <c r="D1190" s="35" t="s">
        <v>1426</v>
      </c>
      <c r="E1190" s="35" t="s">
        <v>1425</v>
      </c>
      <c r="F1190" s="35" t="s">
        <v>1424</v>
      </c>
      <c r="G1190" s="35" t="s">
        <v>271</v>
      </c>
      <c r="H1190" s="35" t="s">
        <v>227</v>
      </c>
      <c r="I1190" s="35" t="s">
        <v>6</v>
      </c>
      <c r="J1190" s="42">
        <v>43293</v>
      </c>
      <c r="L1190" s="42">
        <v>43812</v>
      </c>
      <c r="M1190" s="41">
        <v>2034</v>
      </c>
      <c r="N1190" s="40" t="s">
        <v>212</v>
      </c>
      <c r="O1190" s="41">
        <v>2019</v>
      </c>
      <c r="P1190" s="41"/>
      <c r="Q1190" s="41">
        <v>2019</v>
      </c>
      <c r="R1190" s="40" t="s">
        <v>4017</v>
      </c>
      <c r="U1190" s="35" t="s">
        <v>4017</v>
      </c>
      <c r="W1190" s="35" t="s">
        <v>4017</v>
      </c>
    </row>
    <row r="1191" spans="1:24" x14ac:dyDescent="0.2">
      <c r="A1191" s="35" t="s">
        <v>1407</v>
      </c>
      <c r="B1191" s="36">
        <v>67408</v>
      </c>
      <c r="C1191" s="37">
        <v>1</v>
      </c>
      <c r="D1191" s="35" t="s">
        <v>1423</v>
      </c>
      <c r="E1191" s="35" t="s">
        <v>1422</v>
      </c>
      <c r="F1191" s="35" t="s">
        <v>1421</v>
      </c>
      <c r="G1191" s="35" t="s">
        <v>396</v>
      </c>
      <c r="H1191" s="35" t="s">
        <v>220</v>
      </c>
      <c r="I1191" s="35" t="s">
        <v>73</v>
      </c>
      <c r="J1191" s="42">
        <v>43194</v>
      </c>
      <c r="L1191" s="42">
        <v>43789</v>
      </c>
      <c r="M1191" s="41">
        <v>2033</v>
      </c>
      <c r="N1191" s="40" t="s">
        <v>212</v>
      </c>
      <c r="O1191" s="41">
        <v>2019</v>
      </c>
      <c r="P1191" s="41"/>
      <c r="Q1191" s="41">
        <v>2019</v>
      </c>
      <c r="R1191" s="40" t="s">
        <v>4017</v>
      </c>
      <c r="U1191" s="35" t="s">
        <v>4017</v>
      </c>
      <c r="W1191" s="35" t="s">
        <v>212</v>
      </c>
      <c r="X1191" s="35" t="s">
        <v>4318</v>
      </c>
    </row>
    <row r="1192" spans="1:24" x14ac:dyDescent="0.2">
      <c r="A1192" s="35" t="s">
        <v>1407</v>
      </c>
      <c r="B1192" s="36">
        <v>67968</v>
      </c>
      <c r="C1192" s="37">
        <v>1</v>
      </c>
      <c r="D1192" s="35" t="s">
        <v>1420</v>
      </c>
      <c r="E1192" s="35" t="s">
        <v>1419</v>
      </c>
      <c r="F1192" s="35" t="s">
        <v>1418</v>
      </c>
      <c r="G1192" s="35" t="s">
        <v>281</v>
      </c>
      <c r="H1192" s="35" t="s">
        <v>227</v>
      </c>
      <c r="I1192" s="35" t="s">
        <v>280</v>
      </c>
      <c r="J1192" s="42">
        <v>43090</v>
      </c>
      <c r="L1192" s="42">
        <v>43320</v>
      </c>
      <c r="M1192" s="41">
        <v>2032</v>
      </c>
      <c r="N1192" s="40" t="s">
        <v>212</v>
      </c>
      <c r="O1192" s="41">
        <v>2018</v>
      </c>
      <c r="P1192" s="41"/>
      <c r="Q1192" s="41">
        <v>2018</v>
      </c>
      <c r="R1192" s="40" t="s">
        <v>4017</v>
      </c>
      <c r="U1192" s="35" t="s">
        <v>4017</v>
      </c>
      <c r="W1192" s="35" t="s">
        <v>4017</v>
      </c>
    </row>
    <row r="1193" spans="1:24" x14ac:dyDescent="0.2">
      <c r="A1193" s="35" t="s">
        <v>1407</v>
      </c>
      <c r="B1193" s="36">
        <v>67877</v>
      </c>
      <c r="C1193" s="37">
        <v>1</v>
      </c>
      <c r="D1193" s="35" t="s">
        <v>1417</v>
      </c>
      <c r="E1193" s="35" t="s">
        <v>1416</v>
      </c>
      <c r="F1193" s="35" t="s">
        <v>1415</v>
      </c>
      <c r="G1193" s="35" t="s">
        <v>239</v>
      </c>
      <c r="H1193" s="35" t="s">
        <v>238</v>
      </c>
      <c r="I1193" s="35" t="s">
        <v>1414</v>
      </c>
      <c r="J1193" s="42">
        <v>43228</v>
      </c>
      <c r="L1193" s="42">
        <v>43524</v>
      </c>
      <c r="M1193" s="41">
        <v>2033</v>
      </c>
      <c r="N1193" s="40" t="s">
        <v>212</v>
      </c>
      <c r="O1193" s="41">
        <v>2019</v>
      </c>
      <c r="P1193" s="41"/>
      <c r="Q1193" s="41">
        <v>2019</v>
      </c>
      <c r="R1193" s="40" t="s">
        <v>4017</v>
      </c>
      <c r="U1193" s="35" t="s">
        <v>4017</v>
      </c>
      <c r="W1193" s="35" t="s">
        <v>4017</v>
      </c>
    </row>
    <row r="1194" spans="1:24" x14ac:dyDescent="0.2">
      <c r="A1194" s="35" t="s">
        <v>1407</v>
      </c>
      <c r="B1194" s="36">
        <v>67979</v>
      </c>
      <c r="C1194" s="37">
        <v>0.33</v>
      </c>
      <c r="D1194" s="35" t="s">
        <v>1402</v>
      </c>
      <c r="E1194" s="35" t="s">
        <v>1401</v>
      </c>
      <c r="F1194" s="35" t="s">
        <v>1400</v>
      </c>
      <c r="G1194" s="35" t="s">
        <v>1399</v>
      </c>
      <c r="H1194" s="35" t="s">
        <v>214</v>
      </c>
      <c r="I1194" s="35" t="s">
        <v>1306</v>
      </c>
      <c r="J1194" s="42">
        <v>43972</v>
      </c>
      <c r="M1194" s="41">
        <v>2036</v>
      </c>
      <c r="N1194" s="40" t="s">
        <v>212</v>
      </c>
      <c r="O1194" s="41"/>
      <c r="P1194" s="41">
        <v>2021</v>
      </c>
      <c r="Q1194" s="41">
        <v>2021</v>
      </c>
      <c r="R1194" s="40" t="s">
        <v>212</v>
      </c>
      <c r="S1194" s="35" t="s">
        <v>4317</v>
      </c>
      <c r="T1194" s="35" t="s">
        <v>4316</v>
      </c>
      <c r="U1194" s="35" t="s">
        <v>212</v>
      </c>
      <c r="V1194" s="35" t="s">
        <v>4315</v>
      </c>
      <c r="W1194" s="35" t="s">
        <v>4017</v>
      </c>
    </row>
    <row r="1195" spans="1:24" x14ac:dyDescent="0.2">
      <c r="A1195" s="35" t="s">
        <v>1407</v>
      </c>
      <c r="B1195" s="36">
        <v>67987</v>
      </c>
      <c r="C1195" s="37">
        <v>1</v>
      </c>
      <c r="D1195" s="35" t="s">
        <v>1413</v>
      </c>
      <c r="E1195" s="35" t="s">
        <v>1412</v>
      </c>
      <c r="F1195" s="35" t="s">
        <v>621</v>
      </c>
      <c r="G1195" s="35" t="s">
        <v>523</v>
      </c>
      <c r="H1195" s="35" t="s">
        <v>214</v>
      </c>
      <c r="I1195" s="35" t="s">
        <v>620</v>
      </c>
      <c r="J1195" s="42">
        <v>43166</v>
      </c>
      <c r="L1195" s="42">
        <v>43584</v>
      </c>
      <c r="M1195" s="41">
        <v>2033</v>
      </c>
      <c r="N1195" s="40" t="s">
        <v>212</v>
      </c>
      <c r="O1195" s="41">
        <v>2019</v>
      </c>
      <c r="P1195" s="41"/>
      <c r="Q1195" s="41">
        <v>2019</v>
      </c>
      <c r="R1195" s="40" t="s">
        <v>4017</v>
      </c>
      <c r="U1195" s="35" t="s">
        <v>4017</v>
      </c>
      <c r="W1195" s="35" t="s">
        <v>4017</v>
      </c>
    </row>
    <row r="1196" spans="1:24" x14ac:dyDescent="0.2">
      <c r="A1196" s="35" t="s">
        <v>1407</v>
      </c>
      <c r="B1196" s="36">
        <v>67468</v>
      </c>
      <c r="C1196" s="37">
        <v>1</v>
      </c>
      <c r="D1196" s="35" t="s">
        <v>1411</v>
      </c>
      <c r="E1196" s="35" t="s">
        <v>1410</v>
      </c>
      <c r="F1196" s="35" t="s">
        <v>586</v>
      </c>
      <c r="G1196" s="35" t="s">
        <v>523</v>
      </c>
      <c r="H1196" s="35" t="s">
        <v>214</v>
      </c>
      <c r="I1196" s="35" t="s">
        <v>585</v>
      </c>
      <c r="J1196" s="42">
        <v>43096</v>
      </c>
      <c r="L1196" s="42">
        <v>43465</v>
      </c>
      <c r="M1196" s="41">
        <v>2034</v>
      </c>
      <c r="N1196" s="40" t="s">
        <v>212</v>
      </c>
      <c r="O1196" s="41">
        <v>2018</v>
      </c>
      <c r="P1196" s="41"/>
      <c r="Q1196" s="41">
        <v>2018</v>
      </c>
      <c r="R1196" s="40" t="s">
        <v>4017</v>
      </c>
      <c r="U1196" s="35" t="s">
        <v>4017</v>
      </c>
      <c r="W1196" s="35" t="s">
        <v>4017</v>
      </c>
    </row>
    <row r="1197" spans="1:24" x14ac:dyDescent="0.2">
      <c r="A1197" s="35" t="s">
        <v>1407</v>
      </c>
      <c r="B1197" s="36">
        <v>78184</v>
      </c>
      <c r="C1197" s="37">
        <v>1</v>
      </c>
      <c r="D1197" s="35" t="s">
        <v>1409</v>
      </c>
      <c r="E1197" s="35" t="s">
        <v>1408</v>
      </c>
      <c r="F1197" s="35" t="s">
        <v>1114</v>
      </c>
      <c r="G1197" s="35" t="s">
        <v>643</v>
      </c>
      <c r="H1197" s="35" t="s">
        <v>214</v>
      </c>
      <c r="I1197" s="35" t="s">
        <v>1113</v>
      </c>
      <c r="J1197" s="42">
        <v>43257</v>
      </c>
      <c r="L1197" s="42">
        <v>43257</v>
      </c>
      <c r="M1197" s="41">
        <v>2032</v>
      </c>
      <c r="N1197" s="40" t="s">
        <v>212</v>
      </c>
      <c r="O1197" s="41">
        <v>2018</v>
      </c>
      <c r="P1197" s="41"/>
      <c r="Q1197" s="41">
        <v>2018</v>
      </c>
      <c r="R1197" s="40" t="s">
        <v>4017</v>
      </c>
      <c r="U1197" s="35" t="s">
        <v>4017</v>
      </c>
      <c r="W1197" s="35" t="s">
        <v>4017</v>
      </c>
    </row>
    <row r="1198" spans="1:24" x14ac:dyDescent="0.2">
      <c r="A1198" s="35" t="s">
        <v>1407</v>
      </c>
      <c r="B1198" s="36">
        <v>78114</v>
      </c>
      <c r="C1198" s="37">
        <v>1</v>
      </c>
      <c r="D1198" s="35" t="s">
        <v>1406</v>
      </c>
      <c r="E1198" s="35" t="s">
        <v>1405</v>
      </c>
      <c r="F1198" s="35" t="s">
        <v>1404</v>
      </c>
      <c r="G1198" s="35" t="s">
        <v>276</v>
      </c>
      <c r="H1198" s="35" t="s">
        <v>214</v>
      </c>
      <c r="I1198" s="35" t="s">
        <v>1403</v>
      </c>
      <c r="J1198" s="42">
        <v>43251</v>
      </c>
      <c r="L1198" s="42">
        <v>43829</v>
      </c>
      <c r="M1198" s="41">
        <v>2033</v>
      </c>
      <c r="N1198" s="40" t="s">
        <v>212</v>
      </c>
      <c r="O1198" s="41">
        <v>2019</v>
      </c>
      <c r="P1198" s="41"/>
      <c r="Q1198" s="41">
        <v>2019</v>
      </c>
      <c r="R1198" s="40" t="s">
        <v>4017</v>
      </c>
      <c r="U1198" s="35" t="s">
        <v>4017</v>
      </c>
      <c r="W1198" s="35" t="s">
        <v>4017</v>
      </c>
    </row>
    <row r="1199" spans="1:24" x14ac:dyDescent="0.2">
      <c r="A1199" s="35" t="s">
        <v>1358</v>
      </c>
      <c r="B1199" s="36">
        <v>78479</v>
      </c>
      <c r="C1199" s="37">
        <v>0.4274</v>
      </c>
      <c r="D1199" s="35" t="s">
        <v>362</v>
      </c>
      <c r="E1199" s="35" t="s">
        <v>361</v>
      </c>
      <c r="F1199" s="35" t="s">
        <v>360</v>
      </c>
      <c r="G1199" s="35" t="s">
        <v>239</v>
      </c>
      <c r="H1199" s="35" t="s">
        <v>238</v>
      </c>
      <c r="I1199" s="35" t="s">
        <v>359</v>
      </c>
      <c r="J1199" s="42">
        <v>43510</v>
      </c>
      <c r="L1199" s="42">
        <v>43983</v>
      </c>
      <c r="M1199" s="41">
        <v>2034</v>
      </c>
      <c r="N1199" s="40" t="s">
        <v>212</v>
      </c>
      <c r="O1199" s="41">
        <v>2020</v>
      </c>
      <c r="P1199" s="41"/>
      <c r="Q1199" s="41">
        <v>2020</v>
      </c>
      <c r="R1199" s="40" t="s">
        <v>212</v>
      </c>
      <c r="U1199" s="35" t="s">
        <v>4017</v>
      </c>
      <c r="W1199" s="35" t="s">
        <v>4017</v>
      </c>
    </row>
    <row r="1200" spans="1:24" x14ac:dyDescent="0.2">
      <c r="A1200" s="35" t="s">
        <v>1358</v>
      </c>
      <c r="B1200" s="36">
        <v>78274</v>
      </c>
      <c r="C1200" s="37">
        <v>1</v>
      </c>
      <c r="D1200" s="35" t="s">
        <v>1393</v>
      </c>
      <c r="E1200" s="35" t="s">
        <v>1392</v>
      </c>
      <c r="F1200" s="35" t="s">
        <v>557</v>
      </c>
      <c r="G1200" s="35" t="s">
        <v>233</v>
      </c>
      <c r="H1200" s="35" t="s">
        <v>220</v>
      </c>
      <c r="I1200" s="35" t="s">
        <v>161</v>
      </c>
      <c r="J1200" s="42">
        <v>43361</v>
      </c>
      <c r="L1200" s="42">
        <v>43816</v>
      </c>
      <c r="M1200" s="41">
        <v>2033</v>
      </c>
      <c r="N1200" s="40" t="s">
        <v>212</v>
      </c>
      <c r="O1200" s="41">
        <v>2019</v>
      </c>
      <c r="P1200" s="41"/>
      <c r="Q1200" s="41">
        <v>2018</v>
      </c>
      <c r="R1200" s="40" t="s">
        <v>4017</v>
      </c>
      <c r="U1200" s="35" t="s">
        <v>4017</v>
      </c>
      <c r="W1200" s="35" t="s">
        <v>4017</v>
      </c>
    </row>
    <row r="1201" spans="1:24" x14ac:dyDescent="0.2">
      <c r="A1201" s="35" t="s">
        <v>1358</v>
      </c>
      <c r="B1201" s="36">
        <v>78353</v>
      </c>
      <c r="C1201" s="37">
        <v>0.87870000000000004</v>
      </c>
      <c r="D1201" s="35" t="s">
        <v>1353</v>
      </c>
      <c r="E1201" s="35" t="s">
        <v>1352</v>
      </c>
      <c r="F1201" s="35" t="s">
        <v>1323</v>
      </c>
      <c r="G1201" s="35" t="s">
        <v>523</v>
      </c>
      <c r="H1201" s="35" t="s">
        <v>214</v>
      </c>
      <c r="I1201" s="35" t="s">
        <v>133</v>
      </c>
      <c r="J1201" s="42">
        <v>43410</v>
      </c>
      <c r="L1201" s="42">
        <v>43880</v>
      </c>
      <c r="M1201" s="41">
        <v>2034</v>
      </c>
      <c r="N1201" s="40" t="s">
        <v>212</v>
      </c>
      <c r="O1201" s="41">
        <v>2020</v>
      </c>
      <c r="P1201" s="41"/>
      <c r="Q1201" s="41">
        <v>2020</v>
      </c>
      <c r="R1201" s="40" t="s">
        <v>4017</v>
      </c>
      <c r="U1201" s="35" t="s">
        <v>4017</v>
      </c>
      <c r="W1201" s="35" t="s">
        <v>4017</v>
      </c>
    </row>
    <row r="1202" spans="1:24" x14ac:dyDescent="0.2">
      <c r="A1202" s="35" t="s">
        <v>1358</v>
      </c>
      <c r="B1202" s="36">
        <v>78185</v>
      </c>
      <c r="C1202" s="37">
        <v>1</v>
      </c>
      <c r="D1202" s="35" t="s">
        <v>1391</v>
      </c>
      <c r="E1202" s="35" t="s">
        <v>1390</v>
      </c>
      <c r="F1202" s="35" t="s">
        <v>1114</v>
      </c>
      <c r="G1202" s="35" t="s">
        <v>643</v>
      </c>
      <c r="H1202" s="35" t="s">
        <v>214</v>
      </c>
      <c r="I1202" s="35" t="s">
        <v>713</v>
      </c>
      <c r="J1202" s="42">
        <v>43404</v>
      </c>
      <c r="L1202" s="42">
        <v>43466</v>
      </c>
      <c r="M1202" s="41">
        <v>2033</v>
      </c>
      <c r="N1202" s="40" t="s">
        <v>212</v>
      </c>
      <c r="O1202" s="41">
        <v>2019</v>
      </c>
      <c r="P1202" s="41"/>
      <c r="Q1202" s="41">
        <v>2018</v>
      </c>
      <c r="R1202" s="40" t="s">
        <v>4017</v>
      </c>
      <c r="U1202" s="35" t="s">
        <v>4017</v>
      </c>
      <c r="W1202" s="35" t="s">
        <v>4017</v>
      </c>
    </row>
    <row r="1203" spans="1:24" x14ac:dyDescent="0.2">
      <c r="A1203" s="35" t="s">
        <v>1358</v>
      </c>
      <c r="B1203" s="36">
        <v>78621</v>
      </c>
      <c r="C1203" s="37">
        <v>1</v>
      </c>
      <c r="D1203" s="35" t="s">
        <v>1389</v>
      </c>
      <c r="E1203" s="35" t="s">
        <v>1388</v>
      </c>
      <c r="F1203" s="35" t="s">
        <v>741</v>
      </c>
      <c r="G1203" s="35" t="s">
        <v>238</v>
      </c>
      <c r="H1203" s="35" t="s">
        <v>220</v>
      </c>
      <c r="I1203" s="35" t="s">
        <v>653</v>
      </c>
      <c r="J1203" s="42">
        <v>43354</v>
      </c>
      <c r="L1203" s="42">
        <v>43707</v>
      </c>
      <c r="M1203" s="41">
        <v>2033</v>
      </c>
      <c r="N1203" s="40" t="s">
        <v>212</v>
      </c>
      <c r="O1203" s="41">
        <v>2019</v>
      </c>
      <c r="P1203" s="41"/>
      <c r="Q1203" s="41">
        <v>2019</v>
      </c>
      <c r="R1203" s="40" t="s">
        <v>4017</v>
      </c>
      <c r="U1203" s="35" t="s">
        <v>4017</v>
      </c>
      <c r="W1203" s="35" t="s">
        <v>4017</v>
      </c>
    </row>
    <row r="1204" spans="1:24" x14ac:dyDescent="0.2">
      <c r="A1204" s="35" t="s">
        <v>1358</v>
      </c>
      <c r="B1204" s="36">
        <v>78313</v>
      </c>
      <c r="C1204" s="37">
        <v>1</v>
      </c>
      <c r="D1204" s="35" t="s">
        <v>1387</v>
      </c>
      <c r="E1204" s="35" t="s">
        <v>1386</v>
      </c>
      <c r="F1204" s="35" t="s">
        <v>657</v>
      </c>
      <c r="G1204" s="35" t="s">
        <v>455</v>
      </c>
      <c r="H1204" s="35" t="s">
        <v>214</v>
      </c>
      <c r="I1204" s="35" t="s">
        <v>161</v>
      </c>
      <c r="J1204" s="42">
        <v>43356</v>
      </c>
      <c r="L1204" s="42">
        <v>43707</v>
      </c>
      <c r="M1204" s="41">
        <v>2033</v>
      </c>
      <c r="N1204" s="40" t="s">
        <v>212</v>
      </c>
      <c r="O1204" s="41">
        <v>2019</v>
      </c>
      <c r="P1204" s="41"/>
      <c r="Q1204" s="41">
        <v>2019</v>
      </c>
      <c r="R1204" s="40" t="s">
        <v>4017</v>
      </c>
      <c r="U1204" s="35" t="s">
        <v>4017</v>
      </c>
      <c r="W1204" s="35" t="s">
        <v>4017</v>
      </c>
    </row>
    <row r="1205" spans="1:24" x14ac:dyDescent="0.2">
      <c r="A1205" s="35" t="s">
        <v>1358</v>
      </c>
      <c r="B1205" s="36">
        <v>78496</v>
      </c>
      <c r="C1205" s="37">
        <v>1</v>
      </c>
      <c r="D1205" s="35" t="s">
        <v>1385</v>
      </c>
      <c r="E1205" s="35" t="s">
        <v>1384</v>
      </c>
      <c r="F1205" s="35" t="s">
        <v>1383</v>
      </c>
      <c r="G1205" s="35" t="s">
        <v>395</v>
      </c>
      <c r="H1205" s="35" t="s">
        <v>220</v>
      </c>
      <c r="I1205" s="35" t="s">
        <v>465</v>
      </c>
      <c r="J1205" s="42">
        <v>43451</v>
      </c>
      <c r="L1205" s="42">
        <v>43818</v>
      </c>
      <c r="M1205" s="41">
        <v>2034</v>
      </c>
      <c r="N1205" s="40" t="s">
        <v>212</v>
      </c>
      <c r="O1205" s="41">
        <v>2019</v>
      </c>
      <c r="P1205" s="41"/>
      <c r="Q1205" s="41">
        <v>2019</v>
      </c>
      <c r="R1205" s="40" t="s">
        <v>4017</v>
      </c>
      <c r="U1205" s="35" t="s">
        <v>4017</v>
      </c>
      <c r="W1205" s="35" t="s">
        <v>4017</v>
      </c>
    </row>
    <row r="1206" spans="1:24" x14ac:dyDescent="0.2">
      <c r="A1206" s="35" t="s">
        <v>1358</v>
      </c>
      <c r="B1206" s="36">
        <v>78363</v>
      </c>
      <c r="C1206" s="37">
        <v>0.95699999999999996</v>
      </c>
      <c r="D1206" s="35" t="s">
        <v>1396</v>
      </c>
      <c r="E1206" s="35" t="s">
        <v>1395</v>
      </c>
      <c r="F1206" s="35" t="s">
        <v>1394</v>
      </c>
      <c r="G1206" s="35" t="s">
        <v>638</v>
      </c>
      <c r="H1206" s="35" t="s">
        <v>214</v>
      </c>
      <c r="I1206" s="35" t="s">
        <v>465</v>
      </c>
      <c r="J1206" s="42">
        <v>43411</v>
      </c>
      <c r="L1206" s="42">
        <v>43814</v>
      </c>
      <c r="M1206" s="41">
        <v>2033</v>
      </c>
      <c r="N1206" s="40" t="s">
        <v>212</v>
      </c>
      <c r="O1206" s="41">
        <v>2019</v>
      </c>
      <c r="P1206" s="41"/>
      <c r="Q1206" s="41">
        <v>2020</v>
      </c>
      <c r="R1206" s="40" t="s">
        <v>4017</v>
      </c>
      <c r="U1206" s="35" t="s">
        <v>4017</v>
      </c>
      <c r="W1206" s="35" t="s">
        <v>4017</v>
      </c>
    </row>
    <row r="1207" spans="1:24" x14ac:dyDescent="0.2">
      <c r="A1207" s="35" t="s">
        <v>1358</v>
      </c>
      <c r="B1207" s="36">
        <v>78308</v>
      </c>
      <c r="C1207" s="37">
        <v>0.93100000000000005</v>
      </c>
      <c r="D1207" s="35" t="s">
        <v>1398</v>
      </c>
      <c r="E1207" s="35" t="s">
        <v>1397</v>
      </c>
      <c r="F1207" s="35" t="s">
        <v>1222</v>
      </c>
      <c r="G1207" s="35" t="s">
        <v>638</v>
      </c>
      <c r="H1207" s="35" t="s">
        <v>214</v>
      </c>
      <c r="I1207" s="35" t="s">
        <v>133</v>
      </c>
      <c r="J1207" s="42">
        <v>43357</v>
      </c>
      <c r="L1207" s="42">
        <v>43698</v>
      </c>
      <c r="M1207" s="41">
        <v>2033</v>
      </c>
      <c r="N1207" s="40" t="s">
        <v>212</v>
      </c>
      <c r="O1207" s="41">
        <v>2019</v>
      </c>
      <c r="P1207" s="41"/>
      <c r="Q1207" s="41">
        <v>2019</v>
      </c>
      <c r="R1207" s="40" t="s">
        <v>4017</v>
      </c>
      <c r="U1207" s="35" t="s">
        <v>4017</v>
      </c>
      <c r="W1207" s="35" t="s">
        <v>4017</v>
      </c>
    </row>
    <row r="1208" spans="1:24" x14ac:dyDescent="0.2">
      <c r="A1208" s="35" t="s">
        <v>1358</v>
      </c>
      <c r="B1208" s="36">
        <v>67978</v>
      </c>
      <c r="C1208" s="37">
        <v>1</v>
      </c>
      <c r="D1208" s="35" t="s">
        <v>1382</v>
      </c>
      <c r="E1208" s="35" t="s">
        <v>1381</v>
      </c>
      <c r="F1208" s="35" t="s">
        <v>1378</v>
      </c>
      <c r="G1208" s="35" t="s">
        <v>455</v>
      </c>
      <c r="H1208" s="35" t="s">
        <v>214</v>
      </c>
      <c r="I1208" s="35" t="s">
        <v>691</v>
      </c>
      <c r="J1208" s="42">
        <v>43727</v>
      </c>
      <c r="L1208" s="42">
        <v>44265</v>
      </c>
      <c r="M1208" s="41">
        <v>2036</v>
      </c>
      <c r="N1208" s="40" t="s">
        <v>212</v>
      </c>
      <c r="O1208" s="41">
        <v>2021</v>
      </c>
      <c r="P1208" s="41"/>
      <c r="Q1208" s="41">
        <v>2021</v>
      </c>
      <c r="R1208" s="40" t="s">
        <v>212</v>
      </c>
      <c r="U1208" s="35" t="s">
        <v>4017</v>
      </c>
      <c r="W1208" s="35" t="s">
        <v>4017</v>
      </c>
    </row>
    <row r="1209" spans="1:24" x14ac:dyDescent="0.2">
      <c r="A1209" s="35" t="s">
        <v>1358</v>
      </c>
      <c r="B1209" s="36">
        <v>78832</v>
      </c>
      <c r="C1209" s="37">
        <v>1</v>
      </c>
      <c r="D1209" s="35" t="s">
        <v>1380</v>
      </c>
      <c r="E1209" s="35" t="s">
        <v>1379</v>
      </c>
      <c r="F1209" s="35" t="s">
        <v>1378</v>
      </c>
      <c r="G1209" s="35" t="s">
        <v>455</v>
      </c>
      <c r="H1209" s="35" t="s">
        <v>214</v>
      </c>
      <c r="I1209" s="35" t="s">
        <v>691</v>
      </c>
      <c r="J1209" s="42">
        <v>43727</v>
      </c>
      <c r="L1209" s="42">
        <v>44266</v>
      </c>
      <c r="M1209" s="41">
        <v>2036</v>
      </c>
      <c r="N1209" s="40" t="s">
        <v>212</v>
      </c>
      <c r="O1209" s="41">
        <v>2021</v>
      </c>
      <c r="P1209" s="41"/>
      <c r="Q1209" s="41">
        <v>2021</v>
      </c>
      <c r="R1209" s="40" t="s">
        <v>212</v>
      </c>
      <c r="U1209" s="35" t="s">
        <v>212</v>
      </c>
      <c r="V1209" s="35" t="s">
        <v>4039</v>
      </c>
      <c r="W1209" s="35" t="s">
        <v>212</v>
      </c>
      <c r="X1209" s="35" t="s">
        <v>4039</v>
      </c>
    </row>
    <row r="1210" spans="1:24" x14ac:dyDescent="0.2">
      <c r="A1210" s="35" t="s">
        <v>1358</v>
      </c>
      <c r="B1210" s="36">
        <v>78190</v>
      </c>
      <c r="C1210" s="37">
        <v>1</v>
      </c>
      <c r="D1210" s="35" t="s">
        <v>1377</v>
      </c>
      <c r="E1210" s="35" t="s">
        <v>1376</v>
      </c>
      <c r="F1210" s="35" t="s">
        <v>1172</v>
      </c>
      <c r="G1210" s="35" t="s">
        <v>276</v>
      </c>
      <c r="H1210" s="35" t="s">
        <v>214</v>
      </c>
      <c r="I1210" s="35" t="s">
        <v>302</v>
      </c>
      <c r="J1210" s="42">
        <v>43390</v>
      </c>
      <c r="L1210" s="42">
        <v>43754</v>
      </c>
      <c r="M1210" s="41">
        <v>2033</v>
      </c>
      <c r="N1210" s="40" t="s">
        <v>212</v>
      </c>
      <c r="O1210" s="41">
        <v>2019</v>
      </c>
      <c r="P1210" s="41"/>
      <c r="Q1210" s="41">
        <v>2019</v>
      </c>
      <c r="R1210" s="40" t="s">
        <v>4017</v>
      </c>
      <c r="U1210" s="35" t="s">
        <v>4017</v>
      </c>
      <c r="W1210" s="35" t="s">
        <v>4017</v>
      </c>
    </row>
    <row r="1211" spans="1:24" x14ac:dyDescent="0.2">
      <c r="A1211" s="35" t="s">
        <v>1358</v>
      </c>
      <c r="B1211" s="36">
        <v>78348</v>
      </c>
      <c r="C1211" s="37">
        <v>1</v>
      </c>
      <c r="D1211" s="35" t="s">
        <v>1375</v>
      </c>
      <c r="E1211" s="35" t="s">
        <v>1374</v>
      </c>
      <c r="F1211" s="35" t="s">
        <v>1124</v>
      </c>
      <c r="G1211" s="35" t="s">
        <v>643</v>
      </c>
      <c r="H1211" s="35" t="s">
        <v>214</v>
      </c>
      <c r="I1211" s="35" t="s">
        <v>161</v>
      </c>
      <c r="J1211" s="42">
        <v>43202</v>
      </c>
      <c r="L1211" s="42">
        <v>43465</v>
      </c>
      <c r="M1211" s="41">
        <v>2033</v>
      </c>
      <c r="N1211" s="40" t="s">
        <v>212</v>
      </c>
      <c r="O1211" s="41">
        <v>2018</v>
      </c>
      <c r="P1211" s="41"/>
      <c r="Q1211" s="41">
        <v>2018</v>
      </c>
      <c r="R1211" s="40" t="s">
        <v>4017</v>
      </c>
      <c r="U1211" s="35" t="s">
        <v>4017</v>
      </c>
      <c r="W1211" s="35" t="s">
        <v>4017</v>
      </c>
    </row>
    <row r="1212" spans="1:24" x14ac:dyDescent="0.2">
      <c r="A1212" s="35" t="s">
        <v>1358</v>
      </c>
      <c r="B1212" s="36">
        <v>67979</v>
      </c>
      <c r="C1212" s="37">
        <v>0.67</v>
      </c>
      <c r="D1212" s="35" t="s">
        <v>1402</v>
      </c>
      <c r="E1212" s="35" t="s">
        <v>1401</v>
      </c>
      <c r="F1212" s="35" t="s">
        <v>1400</v>
      </c>
      <c r="G1212" s="35" t="s">
        <v>1399</v>
      </c>
      <c r="H1212" s="35" t="s">
        <v>214</v>
      </c>
      <c r="I1212" s="35" t="s">
        <v>1306</v>
      </c>
      <c r="J1212" s="42">
        <v>43972</v>
      </c>
      <c r="M1212" s="41">
        <v>2036</v>
      </c>
      <c r="N1212" s="40" t="s">
        <v>212</v>
      </c>
      <c r="O1212" s="41"/>
      <c r="P1212" s="41">
        <v>2021</v>
      </c>
      <c r="Q1212" s="41">
        <v>2021</v>
      </c>
      <c r="R1212" s="40" t="s">
        <v>212</v>
      </c>
      <c r="S1212" s="35" t="s">
        <v>4317</v>
      </c>
      <c r="T1212" s="35" t="s">
        <v>4316</v>
      </c>
      <c r="U1212" s="35" t="s">
        <v>212</v>
      </c>
      <c r="V1212" s="35" t="s">
        <v>4315</v>
      </c>
      <c r="W1212" s="35" t="s">
        <v>4017</v>
      </c>
    </row>
    <row r="1213" spans="1:24" x14ac:dyDescent="0.2">
      <c r="A1213" s="35" t="s">
        <v>1358</v>
      </c>
      <c r="B1213" s="36">
        <v>78293</v>
      </c>
      <c r="C1213" s="37">
        <v>1</v>
      </c>
      <c r="D1213" s="35" t="s">
        <v>1373</v>
      </c>
      <c r="E1213" s="35" t="s">
        <v>1372</v>
      </c>
      <c r="F1213" s="35" t="s">
        <v>1114</v>
      </c>
      <c r="G1213" s="35" t="s">
        <v>643</v>
      </c>
      <c r="H1213" s="35" t="s">
        <v>214</v>
      </c>
      <c r="I1213" s="35" t="s">
        <v>1113</v>
      </c>
      <c r="J1213" s="42">
        <v>43432</v>
      </c>
      <c r="L1213" s="42">
        <v>43466</v>
      </c>
      <c r="M1213" s="41">
        <v>2033</v>
      </c>
      <c r="N1213" s="40" t="s">
        <v>212</v>
      </c>
      <c r="O1213" s="41">
        <v>2019</v>
      </c>
      <c r="P1213" s="41"/>
      <c r="Q1213" s="41">
        <v>2018</v>
      </c>
      <c r="R1213" s="40" t="s">
        <v>4017</v>
      </c>
      <c r="U1213" s="35" t="s">
        <v>4017</v>
      </c>
      <c r="W1213" s="35" t="s">
        <v>4017</v>
      </c>
    </row>
    <row r="1214" spans="1:24" x14ac:dyDescent="0.2">
      <c r="A1214" s="35" t="s">
        <v>1358</v>
      </c>
      <c r="B1214" s="36">
        <v>78559</v>
      </c>
      <c r="C1214" s="37">
        <v>0.33</v>
      </c>
      <c r="D1214" s="35" t="s">
        <v>1351</v>
      </c>
      <c r="E1214" s="35" t="s">
        <v>1350</v>
      </c>
      <c r="F1214" s="35" t="s">
        <v>586</v>
      </c>
      <c r="G1214" s="35" t="s">
        <v>523</v>
      </c>
      <c r="H1214" s="35" t="s">
        <v>214</v>
      </c>
      <c r="I1214" s="35" t="s">
        <v>585</v>
      </c>
      <c r="J1214" s="42">
        <v>43461</v>
      </c>
      <c r="L1214" s="42">
        <v>43993</v>
      </c>
      <c r="M1214" s="41">
        <v>2034</v>
      </c>
      <c r="N1214" s="40" t="s">
        <v>212</v>
      </c>
      <c r="O1214" s="41">
        <v>2019</v>
      </c>
      <c r="P1214" s="41"/>
      <c r="Q1214" s="41">
        <v>2018</v>
      </c>
      <c r="R1214" s="40" t="s">
        <v>4017</v>
      </c>
      <c r="U1214" s="35" t="s">
        <v>4017</v>
      </c>
      <c r="W1214" s="35" t="s">
        <v>4017</v>
      </c>
    </row>
    <row r="1215" spans="1:24" x14ac:dyDescent="0.2">
      <c r="A1215" s="35" t="s">
        <v>1358</v>
      </c>
      <c r="B1215" s="36">
        <v>78238</v>
      </c>
      <c r="C1215" s="37">
        <v>1</v>
      </c>
      <c r="D1215" s="35" t="s">
        <v>1371</v>
      </c>
      <c r="E1215" s="35" t="s">
        <v>1370</v>
      </c>
      <c r="F1215" s="35" t="s">
        <v>683</v>
      </c>
      <c r="G1215" s="35" t="s">
        <v>1120</v>
      </c>
      <c r="H1215" s="35" t="s">
        <v>238</v>
      </c>
      <c r="I1215" s="35" t="s">
        <v>99</v>
      </c>
      <c r="J1215" s="42">
        <v>43342</v>
      </c>
      <c r="L1215" s="42">
        <v>43794</v>
      </c>
      <c r="M1215" s="41">
        <v>2034</v>
      </c>
      <c r="N1215" s="40" t="s">
        <v>212</v>
      </c>
      <c r="O1215" s="41">
        <v>2019</v>
      </c>
      <c r="P1215" s="41"/>
      <c r="Q1215" s="41">
        <v>2019</v>
      </c>
      <c r="R1215" s="40" t="s">
        <v>4017</v>
      </c>
      <c r="U1215" s="35" t="s">
        <v>4017</v>
      </c>
      <c r="W1215" s="35" t="s">
        <v>4017</v>
      </c>
    </row>
    <row r="1216" spans="1:24" x14ac:dyDescent="0.2">
      <c r="A1216" s="35" t="s">
        <v>1358</v>
      </c>
      <c r="B1216" s="36">
        <v>78339</v>
      </c>
      <c r="C1216" s="37">
        <v>1</v>
      </c>
      <c r="D1216" s="35" t="s">
        <v>1369</v>
      </c>
      <c r="E1216" s="35" t="s">
        <v>1368</v>
      </c>
      <c r="F1216" s="35" t="s">
        <v>1367</v>
      </c>
      <c r="G1216" s="35" t="s">
        <v>469</v>
      </c>
      <c r="H1216" s="35" t="s">
        <v>214</v>
      </c>
      <c r="I1216" s="35" t="s">
        <v>133</v>
      </c>
      <c r="J1216" s="42">
        <v>43236</v>
      </c>
      <c r="L1216" s="42">
        <v>43483</v>
      </c>
      <c r="M1216" s="41">
        <v>2033</v>
      </c>
      <c r="N1216" s="40" t="s">
        <v>212</v>
      </c>
      <c r="O1216" s="41">
        <v>2018</v>
      </c>
      <c r="P1216" s="41"/>
      <c r="Q1216" s="41">
        <v>2018</v>
      </c>
      <c r="R1216" s="40" t="s">
        <v>4017</v>
      </c>
      <c r="U1216" s="35" t="s">
        <v>4017</v>
      </c>
      <c r="W1216" s="35" t="s">
        <v>4017</v>
      </c>
    </row>
    <row r="1217" spans="1:24" x14ac:dyDescent="0.2">
      <c r="A1217" s="35" t="s">
        <v>1358</v>
      </c>
      <c r="B1217" s="36">
        <v>78561</v>
      </c>
      <c r="C1217" s="37">
        <v>1</v>
      </c>
      <c r="D1217" s="35" t="s">
        <v>1366</v>
      </c>
      <c r="E1217" s="35" t="s">
        <v>1365</v>
      </c>
      <c r="F1217" s="35" t="s">
        <v>557</v>
      </c>
      <c r="G1217" s="35" t="s">
        <v>221</v>
      </c>
      <c r="H1217" s="35" t="s">
        <v>220</v>
      </c>
      <c r="I1217" s="35" t="s">
        <v>1142</v>
      </c>
      <c r="J1217" s="42">
        <v>43440</v>
      </c>
      <c r="L1217" s="42">
        <v>43816</v>
      </c>
      <c r="M1217" s="41">
        <v>2033</v>
      </c>
      <c r="N1217" s="40" t="s">
        <v>212</v>
      </c>
      <c r="O1217" s="41">
        <v>2019</v>
      </c>
      <c r="P1217" s="41"/>
      <c r="Q1217" s="41">
        <v>2018</v>
      </c>
      <c r="R1217" s="40" t="s">
        <v>4017</v>
      </c>
      <c r="U1217" s="35" t="s">
        <v>4017</v>
      </c>
      <c r="W1217" s="35" t="s">
        <v>212</v>
      </c>
      <c r="X1217" s="35" t="s">
        <v>4314</v>
      </c>
    </row>
    <row r="1218" spans="1:24" x14ac:dyDescent="0.2">
      <c r="A1218" s="35" t="s">
        <v>1358</v>
      </c>
      <c r="B1218" s="36">
        <v>67531</v>
      </c>
      <c r="C1218" s="37">
        <v>1</v>
      </c>
      <c r="D1218" s="35" t="s">
        <v>1364</v>
      </c>
      <c r="E1218" s="35" t="s">
        <v>1363</v>
      </c>
      <c r="F1218" s="35" t="s">
        <v>1362</v>
      </c>
      <c r="G1218" s="35" t="s">
        <v>215</v>
      </c>
      <c r="H1218" s="35" t="s">
        <v>214</v>
      </c>
      <c r="I1218" s="35" t="s">
        <v>553</v>
      </c>
      <c r="J1218" s="42">
        <v>43374</v>
      </c>
      <c r="L1218" s="42">
        <v>43830</v>
      </c>
      <c r="M1218" s="41">
        <v>2034</v>
      </c>
      <c r="N1218" s="40" t="s">
        <v>212</v>
      </c>
      <c r="O1218" s="41">
        <v>2019</v>
      </c>
      <c r="P1218" s="41"/>
      <c r="Q1218" s="41">
        <v>2020</v>
      </c>
      <c r="R1218" s="40" t="s">
        <v>4017</v>
      </c>
      <c r="U1218" s="35" t="s">
        <v>4017</v>
      </c>
      <c r="W1218" s="35" t="s">
        <v>4017</v>
      </c>
    </row>
    <row r="1219" spans="1:24" x14ac:dyDescent="0.2">
      <c r="A1219" s="35" t="s">
        <v>1358</v>
      </c>
      <c r="B1219" s="36">
        <v>67938</v>
      </c>
      <c r="C1219" s="37">
        <v>1</v>
      </c>
      <c r="D1219" s="35" t="s">
        <v>1361</v>
      </c>
      <c r="E1219" s="35" t="s">
        <v>1360</v>
      </c>
      <c r="F1219" s="35" t="s">
        <v>1359</v>
      </c>
      <c r="G1219" s="35" t="s">
        <v>215</v>
      </c>
      <c r="H1219" s="35" t="s">
        <v>214</v>
      </c>
      <c r="I1219" s="35" t="s">
        <v>585</v>
      </c>
      <c r="J1219" s="42">
        <v>43452</v>
      </c>
      <c r="L1219" s="42">
        <v>43830</v>
      </c>
      <c r="M1219" s="41">
        <v>2033</v>
      </c>
      <c r="N1219" s="40" t="s">
        <v>212</v>
      </c>
      <c r="O1219" s="41">
        <v>2019</v>
      </c>
      <c r="P1219" s="41"/>
      <c r="Q1219" s="41">
        <v>2018</v>
      </c>
      <c r="R1219" s="40" t="s">
        <v>4017</v>
      </c>
      <c r="U1219" s="35" t="s">
        <v>4017</v>
      </c>
      <c r="W1219" s="35" t="s">
        <v>4017</v>
      </c>
    </row>
    <row r="1220" spans="1:24" x14ac:dyDescent="0.2">
      <c r="A1220" s="35" t="s">
        <v>1358</v>
      </c>
      <c r="B1220" s="36">
        <v>78392</v>
      </c>
      <c r="C1220" s="37">
        <v>1</v>
      </c>
      <c r="D1220" s="35" t="s">
        <v>1357</v>
      </c>
      <c r="E1220" s="35" t="s">
        <v>1356</v>
      </c>
      <c r="F1220" s="35" t="s">
        <v>1124</v>
      </c>
      <c r="G1220" s="35" t="s">
        <v>643</v>
      </c>
      <c r="H1220" s="35" t="s">
        <v>214</v>
      </c>
      <c r="I1220" s="35" t="s">
        <v>161</v>
      </c>
      <c r="J1220" s="42">
        <v>43419</v>
      </c>
      <c r="L1220" s="42">
        <v>43816</v>
      </c>
      <c r="M1220" s="41">
        <v>2033</v>
      </c>
      <c r="N1220" s="40" t="s">
        <v>212</v>
      </c>
      <c r="O1220" s="41">
        <v>2019</v>
      </c>
      <c r="P1220" s="41"/>
      <c r="Q1220" s="41">
        <v>2019</v>
      </c>
      <c r="R1220" s="40" t="s">
        <v>4017</v>
      </c>
      <c r="U1220" s="35" t="s">
        <v>4017</v>
      </c>
      <c r="W1220" s="35" t="s">
        <v>4017</v>
      </c>
    </row>
    <row r="1221" spans="1:24" x14ac:dyDescent="0.2">
      <c r="A1221" s="35" t="s">
        <v>1303</v>
      </c>
      <c r="B1221" s="36">
        <v>79172</v>
      </c>
      <c r="C1221" s="37">
        <v>1</v>
      </c>
      <c r="D1221" s="35" t="s">
        <v>1349</v>
      </c>
      <c r="E1221" s="35" t="s">
        <v>1348</v>
      </c>
      <c r="F1221" s="35" t="s">
        <v>1347</v>
      </c>
      <c r="G1221" s="35" t="s">
        <v>276</v>
      </c>
      <c r="H1221" s="35" t="s">
        <v>214</v>
      </c>
      <c r="I1221" s="35" t="s">
        <v>302</v>
      </c>
      <c r="J1221" s="42">
        <v>44001</v>
      </c>
      <c r="L1221" s="42">
        <v>44435</v>
      </c>
      <c r="M1221" s="41">
        <v>2035</v>
      </c>
      <c r="N1221" s="40" t="s">
        <v>212</v>
      </c>
      <c r="O1221" s="41">
        <v>2021</v>
      </c>
      <c r="P1221" s="41">
        <v>2021</v>
      </c>
      <c r="Q1221" s="41">
        <v>2021</v>
      </c>
      <c r="R1221" s="40" t="s">
        <v>212</v>
      </c>
      <c r="U1221" s="35" t="s">
        <v>4017</v>
      </c>
      <c r="W1221" s="35" t="s">
        <v>4017</v>
      </c>
    </row>
    <row r="1222" spans="1:24" x14ac:dyDescent="0.2">
      <c r="A1222" s="35" t="s">
        <v>1303</v>
      </c>
      <c r="B1222" s="36">
        <v>78966</v>
      </c>
      <c r="C1222" s="37">
        <v>1</v>
      </c>
      <c r="D1222" s="35" t="s">
        <v>1346</v>
      </c>
      <c r="E1222" s="35" t="s">
        <v>1345</v>
      </c>
      <c r="F1222" s="35" t="s">
        <v>1344</v>
      </c>
      <c r="G1222" s="35" t="s">
        <v>276</v>
      </c>
      <c r="H1222" s="35" t="s">
        <v>214</v>
      </c>
      <c r="I1222" s="35" t="s">
        <v>1306</v>
      </c>
      <c r="J1222" s="42">
        <v>43829</v>
      </c>
      <c r="L1222" s="42">
        <v>44187</v>
      </c>
      <c r="M1222" s="41">
        <v>2034</v>
      </c>
      <c r="N1222" s="40" t="s">
        <v>212</v>
      </c>
      <c r="O1222" s="41">
        <v>2020</v>
      </c>
      <c r="P1222" s="41"/>
      <c r="Q1222" s="41">
        <v>2019</v>
      </c>
      <c r="R1222" s="40" t="s">
        <v>212</v>
      </c>
      <c r="U1222" s="35" t="s">
        <v>4017</v>
      </c>
      <c r="W1222" s="35" t="s">
        <v>4017</v>
      </c>
    </row>
    <row r="1223" spans="1:24" x14ac:dyDescent="0.2">
      <c r="A1223" s="35" t="s">
        <v>1303</v>
      </c>
      <c r="B1223" s="36">
        <v>78353</v>
      </c>
      <c r="C1223" s="37">
        <v>0.12130000000000001</v>
      </c>
      <c r="D1223" s="35" t="s">
        <v>1353</v>
      </c>
      <c r="E1223" s="35" t="s">
        <v>1352</v>
      </c>
      <c r="F1223" s="35" t="s">
        <v>1323</v>
      </c>
      <c r="G1223" s="35" t="s">
        <v>523</v>
      </c>
      <c r="H1223" s="35" t="s">
        <v>214</v>
      </c>
      <c r="I1223" s="35" t="s">
        <v>133</v>
      </c>
      <c r="J1223" s="42">
        <v>43410</v>
      </c>
      <c r="L1223" s="42">
        <v>43880</v>
      </c>
      <c r="M1223" s="41">
        <v>2034</v>
      </c>
      <c r="N1223" s="40" t="s">
        <v>212</v>
      </c>
      <c r="O1223" s="41">
        <v>2020</v>
      </c>
      <c r="P1223" s="41"/>
      <c r="Q1223" s="41">
        <v>2020</v>
      </c>
      <c r="R1223" s="40" t="s">
        <v>4017</v>
      </c>
      <c r="U1223" s="35" t="s">
        <v>4017</v>
      </c>
      <c r="W1223" s="35" t="s">
        <v>4017</v>
      </c>
    </row>
    <row r="1224" spans="1:24" x14ac:dyDescent="0.2">
      <c r="A1224" s="35" t="s">
        <v>1303</v>
      </c>
      <c r="B1224" s="36">
        <v>78180</v>
      </c>
      <c r="C1224" s="37">
        <v>6.9800000000000001E-2</v>
      </c>
      <c r="D1224" s="35" t="s">
        <v>1355</v>
      </c>
      <c r="E1224" s="35" t="s">
        <v>1354</v>
      </c>
      <c r="F1224" s="35" t="s">
        <v>710</v>
      </c>
      <c r="G1224" s="35" t="s">
        <v>215</v>
      </c>
      <c r="H1224" s="35" t="s">
        <v>214</v>
      </c>
      <c r="I1224" s="35" t="s">
        <v>133</v>
      </c>
      <c r="J1224" s="42">
        <v>44029</v>
      </c>
      <c r="L1224" s="42">
        <v>44029</v>
      </c>
      <c r="M1224" s="41">
        <v>2035</v>
      </c>
      <c r="N1224" s="40" t="s">
        <v>212</v>
      </c>
      <c r="O1224" s="41">
        <v>2020</v>
      </c>
      <c r="P1224" s="41">
        <v>2020</v>
      </c>
      <c r="Q1224" s="41">
        <v>2020</v>
      </c>
      <c r="R1224" s="40" t="s">
        <v>212</v>
      </c>
      <c r="U1224" s="35" t="s">
        <v>212</v>
      </c>
      <c r="W1224" s="35" t="s">
        <v>4017</v>
      </c>
    </row>
    <row r="1225" spans="1:24" x14ac:dyDescent="0.2">
      <c r="A1225" s="35" t="s">
        <v>1303</v>
      </c>
      <c r="B1225" s="36">
        <v>78923</v>
      </c>
      <c r="C1225" s="37">
        <v>1</v>
      </c>
      <c r="D1225" s="35" t="s">
        <v>1343</v>
      </c>
      <c r="E1225" s="35" t="s">
        <v>1342</v>
      </c>
      <c r="F1225" s="35" t="s">
        <v>1341</v>
      </c>
      <c r="G1225" s="35" t="s">
        <v>286</v>
      </c>
      <c r="H1225" s="35" t="s">
        <v>227</v>
      </c>
      <c r="I1225" s="35" t="s">
        <v>280</v>
      </c>
      <c r="J1225" s="42">
        <v>43671</v>
      </c>
      <c r="L1225" s="42">
        <v>44091</v>
      </c>
      <c r="M1225" s="41">
        <v>2034</v>
      </c>
      <c r="N1225" s="40" t="s">
        <v>212</v>
      </c>
      <c r="O1225" s="41">
        <v>2020</v>
      </c>
      <c r="P1225" s="41"/>
      <c r="Q1225" s="41">
        <v>2020</v>
      </c>
      <c r="R1225" s="40" t="s">
        <v>212</v>
      </c>
      <c r="U1225" s="35" t="s">
        <v>4017</v>
      </c>
      <c r="W1225" s="35" t="s">
        <v>4017</v>
      </c>
    </row>
    <row r="1226" spans="1:24" x14ac:dyDescent="0.2">
      <c r="A1226" s="35" t="s">
        <v>1303</v>
      </c>
      <c r="B1226" s="36">
        <v>79014</v>
      </c>
      <c r="C1226" s="37">
        <v>0.76349999999999996</v>
      </c>
      <c r="D1226" s="35" t="s">
        <v>1299</v>
      </c>
      <c r="E1226" s="35" t="s">
        <v>1298</v>
      </c>
      <c r="F1226" s="35" t="s">
        <v>1297</v>
      </c>
      <c r="G1226" s="35" t="s">
        <v>643</v>
      </c>
      <c r="H1226" s="35" t="s">
        <v>214</v>
      </c>
      <c r="I1226" s="35" t="s">
        <v>1296</v>
      </c>
      <c r="J1226" s="42">
        <v>43657</v>
      </c>
      <c r="L1226" s="42">
        <v>44105</v>
      </c>
      <c r="M1226" s="41">
        <v>2035</v>
      </c>
      <c r="N1226" s="40" t="s">
        <v>212</v>
      </c>
      <c r="O1226" s="41">
        <v>2020</v>
      </c>
      <c r="P1226" s="41"/>
      <c r="Q1226" s="41">
        <v>2019</v>
      </c>
      <c r="R1226" s="40" t="s">
        <v>212</v>
      </c>
      <c r="U1226" s="35" t="s">
        <v>4017</v>
      </c>
      <c r="W1226" s="35" t="s">
        <v>4017</v>
      </c>
    </row>
    <row r="1227" spans="1:24" x14ac:dyDescent="0.2">
      <c r="A1227" s="35" t="s">
        <v>1303</v>
      </c>
      <c r="B1227" s="36">
        <v>79102</v>
      </c>
      <c r="C1227" s="37">
        <v>0.18</v>
      </c>
      <c r="D1227" s="35" t="s">
        <v>1235</v>
      </c>
      <c r="E1227" s="35" t="s">
        <v>1234</v>
      </c>
      <c r="F1227" s="35" t="s">
        <v>1233</v>
      </c>
      <c r="G1227" s="35" t="s">
        <v>638</v>
      </c>
      <c r="H1227" s="35" t="s">
        <v>214</v>
      </c>
      <c r="I1227" s="35" t="s">
        <v>133</v>
      </c>
      <c r="J1227" s="42">
        <v>44074</v>
      </c>
      <c r="L1227" s="42">
        <v>44609</v>
      </c>
      <c r="M1227" s="41">
        <v>2037</v>
      </c>
      <c r="N1227" s="40" t="s">
        <v>212</v>
      </c>
      <c r="O1227" s="41">
        <v>2022</v>
      </c>
      <c r="P1227" s="41">
        <v>2022</v>
      </c>
      <c r="Q1227" s="41">
        <v>2022</v>
      </c>
      <c r="R1227" s="40" t="s">
        <v>212</v>
      </c>
      <c r="U1227" s="35" t="s">
        <v>212</v>
      </c>
      <c r="V1227" s="35" t="s">
        <v>4305</v>
      </c>
      <c r="W1227" s="35" t="s">
        <v>212</v>
      </c>
      <c r="X1227" s="35" t="s">
        <v>4305</v>
      </c>
    </row>
    <row r="1228" spans="1:24" x14ac:dyDescent="0.2">
      <c r="A1228" s="35" t="s">
        <v>1303</v>
      </c>
      <c r="B1228" s="36">
        <v>79042</v>
      </c>
      <c r="C1228" s="37">
        <v>1</v>
      </c>
      <c r="D1228" s="35" t="s">
        <v>1340</v>
      </c>
      <c r="E1228" s="35" t="s">
        <v>1339</v>
      </c>
      <c r="F1228" s="35" t="s">
        <v>1338</v>
      </c>
      <c r="G1228" s="35" t="s">
        <v>262</v>
      </c>
      <c r="H1228" s="35" t="s">
        <v>227</v>
      </c>
      <c r="I1228" s="35" t="s">
        <v>232</v>
      </c>
      <c r="J1228" s="42">
        <v>43795</v>
      </c>
      <c r="L1228" s="42">
        <v>44692</v>
      </c>
      <c r="M1228" s="41">
        <v>2036</v>
      </c>
      <c r="N1228" s="40" t="s">
        <v>212</v>
      </c>
      <c r="O1228" s="41">
        <v>2022</v>
      </c>
      <c r="P1228" s="41">
        <v>2022</v>
      </c>
      <c r="Q1228" s="41">
        <v>2022</v>
      </c>
      <c r="R1228" s="40" t="s">
        <v>212</v>
      </c>
      <c r="U1228" s="35" t="s">
        <v>212</v>
      </c>
      <c r="V1228" s="35" t="s">
        <v>4313</v>
      </c>
      <c r="W1228" s="35" t="s">
        <v>212</v>
      </c>
      <c r="X1228" s="35" t="s">
        <v>4313</v>
      </c>
    </row>
    <row r="1229" spans="1:24" x14ac:dyDescent="0.2">
      <c r="A1229" s="35" t="s">
        <v>1303</v>
      </c>
      <c r="B1229" s="36">
        <v>78247</v>
      </c>
      <c r="C1229" s="37">
        <v>1</v>
      </c>
      <c r="D1229" s="35" t="s">
        <v>1337</v>
      </c>
      <c r="E1229" s="35" t="s">
        <v>1336</v>
      </c>
      <c r="F1229" s="35" t="s">
        <v>1121</v>
      </c>
      <c r="G1229" s="35" t="s">
        <v>1120</v>
      </c>
      <c r="H1229" s="35" t="s">
        <v>238</v>
      </c>
      <c r="I1229" s="35" t="s">
        <v>73</v>
      </c>
      <c r="J1229" s="42">
        <v>43585</v>
      </c>
      <c r="L1229" s="42">
        <v>44043</v>
      </c>
      <c r="M1229" s="41">
        <v>2034</v>
      </c>
      <c r="N1229" s="40" t="s">
        <v>212</v>
      </c>
      <c r="O1229" s="41">
        <v>2020</v>
      </c>
      <c r="P1229" s="41"/>
      <c r="Q1229" s="41">
        <v>2019</v>
      </c>
      <c r="R1229" s="40" t="s">
        <v>212</v>
      </c>
      <c r="U1229" s="35" t="s">
        <v>212</v>
      </c>
      <c r="V1229" s="35" t="s">
        <v>4312</v>
      </c>
      <c r="W1229" s="35" t="s">
        <v>4017</v>
      </c>
    </row>
    <row r="1230" spans="1:24" x14ac:dyDescent="0.2">
      <c r="A1230" s="35" t="s">
        <v>1303</v>
      </c>
      <c r="B1230" s="36">
        <v>67921</v>
      </c>
      <c r="C1230" s="37">
        <v>1</v>
      </c>
      <c r="D1230" s="35" t="s">
        <v>1335</v>
      </c>
      <c r="E1230" s="35" t="s">
        <v>1334</v>
      </c>
      <c r="F1230" s="35" t="s">
        <v>1084</v>
      </c>
      <c r="G1230" s="35" t="s">
        <v>215</v>
      </c>
      <c r="H1230" s="35" t="s">
        <v>214</v>
      </c>
      <c r="I1230" s="35" t="s">
        <v>1083</v>
      </c>
      <c r="J1230" s="42">
        <v>43609</v>
      </c>
      <c r="L1230" s="42">
        <v>44314</v>
      </c>
      <c r="M1230" s="41">
        <v>2035</v>
      </c>
      <c r="N1230" s="40" t="s">
        <v>212</v>
      </c>
      <c r="O1230" s="41">
        <v>2021</v>
      </c>
      <c r="P1230" s="41"/>
      <c r="Q1230" s="41">
        <v>2021</v>
      </c>
      <c r="R1230" s="40" t="s">
        <v>212</v>
      </c>
      <c r="U1230" s="35" t="s">
        <v>4017</v>
      </c>
      <c r="W1230" s="35" t="s">
        <v>4017</v>
      </c>
    </row>
    <row r="1231" spans="1:24" x14ac:dyDescent="0.2">
      <c r="A1231" s="35" t="s">
        <v>1303</v>
      </c>
      <c r="B1231" s="36">
        <v>78346</v>
      </c>
      <c r="C1231" s="37">
        <v>1</v>
      </c>
      <c r="D1231" s="35" t="s">
        <v>1333</v>
      </c>
      <c r="E1231" s="35" t="s">
        <v>1332</v>
      </c>
      <c r="F1231" s="35" t="s">
        <v>1331</v>
      </c>
      <c r="G1231" s="35" t="s">
        <v>221</v>
      </c>
      <c r="H1231" s="35" t="s">
        <v>220</v>
      </c>
      <c r="I1231" s="35" t="s">
        <v>48</v>
      </c>
      <c r="J1231" s="42">
        <v>44179</v>
      </c>
      <c r="L1231" s="42">
        <v>45020</v>
      </c>
      <c r="M1231" s="41">
        <v>2037</v>
      </c>
      <c r="N1231" s="40" t="s">
        <v>212</v>
      </c>
      <c r="O1231" s="41">
        <v>2023</v>
      </c>
      <c r="P1231" s="41">
        <v>2022</v>
      </c>
      <c r="Q1231" s="41"/>
      <c r="R1231" s="40" t="s">
        <v>212</v>
      </c>
      <c r="S1231" s="35" t="s">
        <v>4311</v>
      </c>
      <c r="T1231" s="35" t="s">
        <v>4310</v>
      </c>
      <c r="U1231" s="35" t="s">
        <v>212</v>
      </c>
      <c r="W1231" s="35" t="s">
        <v>4017</v>
      </c>
    </row>
    <row r="1232" spans="1:24" x14ac:dyDescent="0.2">
      <c r="A1232" s="35" t="s">
        <v>1303</v>
      </c>
      <c r="B1232" s="36">
        <v>67991</v>
      </c>
      <c r="C1232" s="37">
        <v>0.14879999999999999</v>
      </c>
      <c r="D1232" s="35" t="s">
        <v>158</v>
      </c>
      <c r="E1232" s="35" t="s">
        <v>159</v>
      </c>
      <c r="F1232" s="35" t="s">
        <v>160</v>
      </c>
      <c r="G1232" s="35" t="s">
        <v>215</v>
      </c>
      <c r="H1232" s="35" t="s">
        <v>214</v>
      </c>
      <c r="I1232" s="35" t="s">
        <v>161</v>
      </c>
      <c r="J1232" s="42">
        <v>43767</v>
      </c>
      <c r="L1232" s="42">
        <v>44319</v>
      </c>
      <c r="M1232" s="41">
        <v>2036</v>
      </c>
      <c r="N1232" s="40" t="s">
        <v>212</v>
      </c>
      <c r="O1232" s="41">
        <v>2020</v>
      </c>
      <c r="P1232" s="41"/>
      <c r="Q1232" s="41">
        <v>2019</v>
      </c>
      <c r="R1232" s="40" t="s">
        <v>212</v>
      </c>
      <c r="U1232" s="35" t="s">
        <v>4017</v>
      </c>
      <c r="W1232" s="35" t="s">
        <v>4017</v>
      </c>
    </row>
    <row r="1233" spans="1:24" x14ac:dyDescent="0.2">
      <c r="A1233" s="35" t="s">
        <v>1303</v>
      </c>
      <c r="B1233" s="36">
        <v>79230</v>
      </c>
      <c r="C1233" s="37">
        <v>1</v>
      </c>
      <c r="D1233" s="35" t="s">
        <v>1330</v>
      </c>
      <c r="E1233" s="35" t="s">
        <v>1329</v>
      </c>
      <c r="F1233" s="35" t="s">
        <v>1328</v>
      </c>
      <c r="G1233" s="35" t="s">
        <v>638</v>
      </c>
      <c r="H1233" s="35" t="s">
        <v>214</v>
      </c>
      <c r="I1233" s="35" t="s">
        <v>553</v>
      </c>
      <c r="J1233" s="42">
        <v>44133</v>
      </c>
      <c r="L1233" s="42">
        <v>44562</v>
      </c>
      <c r="M1233" s="41">
        <v>2037</v>
      </c>
      <c r="N1233" s="40" t="s">
        <v>212</v>
      </c>
      <c r="O1233" s="41">
        <v>2022</v>
      </c>
      <c r="P1233" s="41">
        <v>2020</v>
      </c>
      <c r="Q1233" s="41">
        <v>2020</v>
      </c>
      <c r="R1233" s="40" t="s">
        <v>212</v>
      </c>
      <c r="U1233" s="35" t="s">
        <v>212</v>
      </c>
      <c r="V1233" s="35" t="s">
        <v>4039</v>
      </c>
      <c r="W1233" s="35" t="s">
        <v>4017</v>
      </c>
    </row>
    <row r="1234" spans="1:24" x14ac:dyDescent="0.2">
      <c r="A1234" s="35" t="s">
        <v>1303</v>
      </c>
      <c r="B1234" s="36">
        <v>79303</v>
      </c>
      <c r="C1234" s="37">
        <v>1</v>
      </c>
      <c r="D1234" s="35" t="s">
        <v>1327</v>
      </c>
      <c r="E1234" s="35" t="s">
        <v>1326</v>
      </c>
      <c r="F1234" s="35" t="s">
        <v>557</v>
      </c>
      <c r="G1234" s="35" t="s">
        <v>233</v>
      </c>
      <c r="H1234" s="35" t="s">
        <v>220</v>
      </c>
      <c r="I1234" s="35" t="s">
        <v>1142</v>
      </c>
      <c r="J1234" s="42">
        <v>43886</v>
      </c>
      <c r="L1234" s="42">
        <v>44159</v>
      </c>
      <c r="M1234" s="41">
        <v>2035</v>
      </c>
      <c r="N1234" s="40" t="s">
        <v>212</v>
      </c>
      <c r="O1234" s="41">
        <v>2020</v>
      </c>
      <c r="P1234" s="41">
        <v>2020</v>
      </c>
      <c r="Q1234" s="41">
        <v>2020</v>
      </c>
      <c r="R1234" s="40" t="s">
        <v>212</v>
      </c>
      <c r="U1234" s="35" t="s">
        <v>212</v>
      </c>
      <c r="W1234" s="35" t="s">
        <v>4017</v>
      </c>
    </row>
    <row r="1235" spans="1:24" x14ac:dyDescent="0.2">
      <c r="A1235" s="35" t="s">
        <v>1303</v>
      </c>
      <c r="B1235" s="36">
        <v>78519</v>
      </c>
      <c r="C1235" s="37">
        <v>1</v>
      </c>
      <c r="D1235" s="35" t="s">
        <v>1325</v>
      </c>
      <c r="E1235" s="35" t="s">
        <v>1324</v>
      </c>
      <c r="F1235" s="35" t="s">
        <v>1323</v>
      </c>
      <c r="G1235" s="35" t="s">
        <v>523</v>
      </c>
      <c r="H1235" s="35" t="s">
        <v>214</v>
      </c>
      <c r="I1235" s="35" t="s">
        <v>133</v>
      </c>
      <c r="J1235" s="42">
        <v>43777</v>
      </c>
      <c r="L1235" s="42">
        <v>44271</v>
      </c>
      <c r="M1235" s="41">
        <v>2036</v>
      </c>
      <c r="N1235" s="40" t="s">
        <v>212</v>
      </c>
      <c r="O1235" s="41">
        <v>2021</v>
      </c>
      <c r="P1235" s="41"/>
      <c r="Q1235" s="41">
        <v>2022</v>
      </c>
      <c r="R1235" s="40" t="s">
        <v>212</v>
      </c>
      <c r="U1235" s="35" t="s">
        <v>4017</v>
      </c>
      <c r="W1235" s="35" t="s">
        <v>4017</v>
      </c>
    </row>
    <row r="1236" spans="1:24" x14ac:dyDescent="0.2">
      <c r="A1236" s="35" t="s">
        <v>1303</v>
      </c>
      <c r="B1236" s="36">
        <v>79016</v>
      </c>
      <c r="C1236" s="37">
        <v>1</v>
      </c>
      <c r="D1236" s="35" t="s">
        <v>1322</v>
      </c>
      <c r="E1236" s="35" t="s">
        <v>1321</v>
      </c>
      <c r="F1236" s="35" t="s">
        <v>1320</v>
      </c>
      <c r="G1236" s="35" t="s">
        <v>455</v>
      </c>
      <c r="H1236" s="35" t="s">
        <v>214</v>
      </c>
      <c r="I1236" s="35" t="s">
        <v>527</v>
      </c>
      <c r="J1236" s="42">
        <v>43921</v>
      </c>
      <c r="L1236" s="42">
        <v>44182</v>
      </c>
      <c r="M1236" s="41">
        <v>2036</v>
      </c>
      <c r="N1236" s="40" t="s">
        <v>212</v>
      </c>
      <c r="O1236" s="41">
        <v>2020</v>
      </c>
      <c r="P1236" s="41">
        <v>2020</v>
      </c>
      <c r="Q1236" s="41">
        <v>2020</v>
      </c>
      <c r="R1236" s="40" t="s">
        <v>212</v>
      </c>
      <c r="U1236" s="35" t="s">
        <v>212</v>
      </c>
      <c r="V1236" s="35" t="s">
        <v>4309</v>
      </c>
      <c r="W1236" s="35" t="s">
        <v>212</v>
      </c>
      <c r="X1236" s="35" t="s">
        <v>4309</v>
      </c>
    </row>
    <row r="1237" spans="1:24" x14ac:dyDescent="0.2">
      <c r="A1237" s="35" t="s">
        <v>1303</v>
      </c>
      <c r="B1237" s="36">
        <v>78559</v>
      </c>
      <c r="C1237" s="37">
        <v>0.67</v>
      </c>
      <c r="D1237" s="35" t="s">
        <v>1351</v>
      </c>
      <c r="E1237" s="35" t="s">
        <v>1350</v>
      </c>
      <c r="F1237" s="35" t="s">
        <v>586</v>
      </c>
      <c r="G1237" s="35" t="s">
        <v>523</v>
      </c>
      <c r="H1237" s="35" t="s">
        <v>214</v>
      </c>
      <c r="I1237" s="35" t="s">
        <v>585</v>
      </c>
      <c r="J1237" s="42">
        <v>43461</v>
      </c>
      <c r="L1237" s="42">
        <v>43993</v>
      </c>
      <c r="M1237" s="41">
        <v>2034</v>
      </c>
      <c r="N1237" s="40" t="s">
        <v>212</v>
      </c>
      <c r="O1237" s="41">
        <v>2019</v>
      </c>
      <c r="P1237" s="41"/>
      <c r="Q1237" s="41">
        <v>2018</v>
      </c>
      <c r="R1237" s="40" t="s">
        <v>4017</v>
      </c>
      <c r="U1237" s="35" t="s">
        <v>4017</v>
      </c>
      <c r="W1237" s="35" t="s">
        <v>4017</v>
      </c>
    </row>
    <row r="1238" spans="1:24" x14ac:dyDescent="0.2">
      <c r="A1238" s="35" t="s">
        <v>1303</v>
      </c>
      <c r="B1238" s="36">
        <v>79018</v>
      </c>
      <c r="C1238" s="37">
        <v>1</v>
      </c>
      <c r="D1238" s="35" t="s">
        <v>1319</v>
      </c>
      <c r="E1238" s="35" t="s">
        <v>1318</v>
      </c>
      <c r="F1238" s="35" t="s">
        <v>1317</v>
      </c>
      <c r="G1238" s="35" t="s">
        <v>220</v>
      </c>
      <c r="H1238" s="35" t="s">
        <v>220</v>
      </c>
      <c r="I1238" s="35" t="s">
        <v>14</v>
      </c>
      <c r="J1238" s="42">
        <v>43945</v>
      </c>
      <c r="L1238" s="42">
        <v>44637</v>
      </c>
      <c r="M1238" s="41">
        <v>2036</v>
      </c>
      <c r="N1238" s="40" t="s">
        <v>212</v>
      </c>
      <c r="O1238" s="41">
        <v>2021</v>
      </c>
      <c r="P1238" s="41">
        <v>2020</v>
      </c>
      <c r="Q1238" s="41">
        <v>2021</v>
      </c>
      <c r="R1238" s="40" t="s">
        <v>212</v>
      </c>
      <c r="U1238" s="35" t="s">
        <v>212</v>
      </c>
      <c r="V1238" s="35" t="s">
        <v>4028</v>
      </c>
      <c r="W1238" s="35" t="s">
        <v>4017</v>
      </c>
    </row>
    <row r="1239" spans="1:24" x14ac:dyDescent="0.2">
      <c r="A1239" s="35" t="s">
        <v>1303</v>
      </c>
      <c r="B1239" s="36">
        <v>67444</v>
      </c>
      <c r="C1239" s="37">
        <v>1</v>
      </c>
      <c r="D1239" s="35" t="s">
        <v>1316</v>
      </c>
      <c r="E1239" s="35" t="s">
        <v>1315</v>
      </c>
      <c r="F1239" s="35" t="s">
        <v>1222</v>
      </c>
      <c r="G1239" s="35" t="s">
        <v>638</v>
      </c>
      <c r="H1239" s="35" t="s">
        <v>214</v>
      </c>
      <c r="I1239" s="35" t="s">
        <v>133</v>
      </c>
      <c r="J1239" s="42">
        <v>43795</v>
      </c>
      <c r="L1239" s="42">
        <v>44172</v>
      </c>
      <c r="M1239" s="41">
        <v>2036</v>
      </c>
      <c r="N1239" s="40" t="s">
        <v>212</v>
      </c>
      <c r="O1239" s="41">
        <v>2020</v>
      </c>
      <c r="P1239" s="41"/>
      <c r="Q1239" s="41">
        <v>2020</v>
      </c>
      <c r="R1239" s="40" t="s">
        <v>212</v>
      </c>
      <c r="U1239" s="35" t="s">
        <v>4017</v>
      </c>
      <c r="W1239" s="35" t="s">
        <v>4017</v>
      </c>
    </row>
    <row r="1240" spans="1:24" x14ac:dyDescent="0.2">
      <c r="A1240" s="35" t="s">
        <v>1303</v>
      </c>
      <c r="B1240" s="36">
        <v>78560</v>
      </c>
      <c r="C1240" s="37">
        <v>1</v>
      </c>
      <c r="D1240" s="35" t="s">
        <v>1314</v>
      </c>
      <c r="E1240" s="35" t="s">
        <v>1313</v>
      </c>
      <c r="F1240" s="35" t="s">
        <v>160</v>
      </c>
      <c r="G1240" s="35" t="s">
        <v>215</v>
      </c>
      <c r="H1240" s="35" t="s">
        <v>214</v>
      </c>
      <c r="I1240" s="35" t="s">
        <v>161</v>
      </c>
      <c r="J1240" s="42">
        <v>43742</v>
      </c>
      <c r="L1240" s="42">
        <v>43983</v>
      </c>
      <c r="M1240" s="41">
        <v>2035</v>
      </c>
      <c r="N1240" s="40" t="s">
        <v>212</v>
      </c>
      <c r="O1240" s="41">
        <v>2019</v>
      </c>
      <c r="P1240" s="41"/>
      <c r="Q1240" s="41">
        <v>2019</v>
      </c>
      <c r="R1240" s="40" t="s">
        <v>212</v>
      </c>
      <c r="U1240" s="35" t="s">
        <v>4017</v>
      </c>
      <c r="W1240" s="35" t="s">
        <v>4017</v>
      </c>
    </row>
    <row r="1241" spans="1:24" x14ac:dyDescent="0.2">
      <c r="A1241" s="35" t="s">
        <v>1303</v>
      </c>
      <c r="B1241" s="36">
        <v>78776</v>
      </c>
      <c r="C1241" s="37">
        <v>1</v>
      </c>
      <c r="D1241" s="35" t="s">
        <v>1312</v>
      </c>
      <c r="E1241" s="35" t="s">
        <v>1311</v>
      </c>
      <c r="F1241" s="35" t="s">
        <v>1310</v>
      </c>
      <c r="G1241" s="35" t="s">
        <v>455</v>
      </c>
      <c r="H1241" s="35" t="s">
        <v>214</v>
      </c>
      <c r="I1241" s="35" t="s">
        <v>1309</v>
      </c>
      <c r="J1241" s="42">
        <v>43672</v>
      </c>
      <c r="L1241" s="42">
        <v>44013</v>
      </c>
      <c r="M1241" s="41">
        <v>2034</v>
      </c>
      <c r="N1241" s="40" t="s">
        <v>212</v>
      </c>
      <c r="O1241" s="41">
        <v>2020</v>
      </c>
      <c r="P1241" s="41"/>
      <c r="Q1241" s="41">
        <v>2020</v>
      </c>
      <c r="R1241" s="40" t="s">
        <v>212</v>
      </c>
      <c r="U1241" s="35" t="s">
        <v>4017</v>
      </c>
      <c r="W1241" s="35" t="s">
        <v>4017</v>
      </c>
    </row>
    <row r="1242" spans="1:24" x14ac:dyDescent="0.2">
      <c r="A1242" s="35" t="s">
        <v>1303</v>
      </c>
      <c r="B1242" s="36">
        <v>79371</v>
      </c>
      <c r="C1242" s="37">
        <v>1</v>
      </c>
      <c r="D1242" s="35" t="s">
        <v>1308</v>
      </c>
      <c r="E1242" s="35" t="s">
        <v>1307</v>
      </c>
      <c r="F1242" s="35" t="s">
        <v>683</v>
      </c>
      <c r="G1242" s="35" t="s">
        <v>455</v>
      </c>
      <c r="H1242" s="35" t="s">
        <v>214</v>
      </c>
      <c r="I1242" s="35" t="s">
        <v>1306</v>
      </c>
      <c r="J1242" s="42">
        <v>43973</v>
      </c>
      <c r="L1242" s="42">
        <v>44631</v>
      </c>
      <c r="M1242" s="41">
        <v>2036</v>
      </c>
      <c r="N1242" s="40" t="s">
        <v>212</v>
      </c>
      <c r="O1242" s="41">
        <v>2021</v>
      </c>
      <c r="P1242" s="41">
        <v>2021</v>
      </c>
      <c r="Q1242" s="41">
        <v>2021</v>
      </c>
      <c r="R1242" s="40" t="s">
        <v>212</v>
      </c>
      <c r="U1242" s="35" t="s">
        <v>4017</v>
      </c>
      <c r="W1242" s="35" t="s">
        <v>4017</v>
      </c>
    </row>
    <row r="1243" spans="1:24" x14ac:dyDescent="0.2">
      <c r="A1243" s="35" t="s">
        <v>1303</v>
      </c>
      <c r="B1243" s="36">
        <v>78830</v>
      </c>
      <c r="C1243" s="37">
        <v>1</v>
      </c>
      <c r="D1243" s="35" t="s">
        <v>1305</v>
      </c>
      <c r="E1243" s="35" t="s">
        <v>1304</v>
      </c>
      <c r="F1243" s="35" t="s">
        <v>1163</v>
      </c>
      <c r="G1243" s="35" t="s">
        <v>1120</v>
      </c>
      <c r="H1243" s="35" t="s">
        <v>238</v>
      </c>
      <c r="I1243" s="35" t="s">
        <v>1162</v>
      </c>
      <c r="J1243" s="42">
        <v>43746</v>
      </c>
      <c r="L1243" s="42">
        <v>44197</v>
      </c>
      <c r="M1243" s="41">
        <v>2035</v>
      </c>
      <c r="N1243" s="40" t="s">
        <v>212</v>
      </c>
      <c r="O1243" s="41">
        <v>2020</v>
      </c>
      <c r="P1243" s="41"/>
      <c r="Q1243" s="41">
        <v>2019</v>
      </c>
      <c r="R1243" s="40" t="s">
        <v>212</v>
      </c>
      <c r="U1243" s="35" t="s">
        <v>212</v>
      </c>
      <c r="V1243" s="35" t="s">
        <v>4079</v>
      </c>
      <c r="W1243" s="35" t="s">
        <v>4017</v>
      </c>
    </row>
    <row r="1244" spans="1:24" x14ac:dyDescent="0.2">
      <c r="A1244" s="35" t="s">
        <v>1303</v>
      </c>
      <c r="B1244" s="36">
        <v>79749</v>
      </c>
      <c r="C1244" s="37">
        <v>0.22750000000000001</v>
      </c>
      <c r="D1244" s="35" t="s">
        <v>1181</v>
      </c>
      <c r="E1244" s="35" t="s">
        <v>1180</v>
      </c>
      <c r="F1244" s="35" t="s">
        <v>686</v>
      </c>
      <c r="G1244" s="35" t="s">
        <v>395</v>
      </c>
      <c r="H1244" s="35" t="s">
        <v>220</v>
      </c>
      <c r="I1244" s="35" t="s">
        <v>133</v>
      </c>
      <c r="J1244" s="42">
        <v>44490</v>
      </c>
      <c r="M1244" s="41">
        <v>2038</v>
      </c>
      <c r="N1244" s="40" t="s">
        <v>212</v>
      </c>
      <c r="O1244" s="41"/>
      <c r="P1244" s="41">
        <v>2022</v>
      </c>
      <c r="Q1244" s="41">
        <v>2021</v>
      </c>
      <c r="R1244" s="40" t="s">
        <v>212</v>
      </c>
      <c r="S1244" s="35" t="s">
        <v>4247</v>
      </c>
      <c r="T1244" s="35" t="s">
        <v>4246</v>
      </c>
      <c r="U1244" s="35" t="s">
        <v>212</v>
      </c>
      <c r="V1244" s="35" t="s">
        <v>4245</v>
      </c>
      <c r="W1244" s="35" t="s">
        <v>212</v>
      </c>
      <c r="X1244" s="35" t="s">
        <v>4244</v>
      </c>
    </row>
    <row r="1245" spans="1:24" x14ac:dyDescent="0.2">
      <c r="A1245" s="35" t="s">
        <v>1303</v>
      </c>
      <c r="B1245" s="36">
        <v>67919</v>
      </c>
      <c r="C1245" s="37">
        <v>1</v>
      </c>
      <c r="D1245" s="35" t="s">
        <v>1302</v>
      </c>
      <c r="E1245" s="35" t="s">
        <v>1301</v>
      </c>
      <c r="F1245" s="35" t="s">
        <v>1300</v>
      </c>
      <c r="G1245" s="35" t="s">
        <v>455</v>
      </c>
      <c r="H1245" s="35" t="s">
        <v>214</v>
      </c>
      <c r="I1245" s="35" t="s">
        <v>527</v>
      </c>
      <c r="J1245" s="42">
        <v>43643</v>
      </c>
      <c r="L1245" s="42">
        <v>43831</v>
      </c>
      <c r="M1245" s="41">
        <v>2034</v>
      </c>
      <c r="N1245" s="40" t="s">
        <v>212</v>
      </c>
      <c r="O1245" s="41">
        <v>2020</v>
      </c>
      <c r="P1245" s="41"/>
      <c r="Q1245" s="41">
        <v>2019</v>
      </c>
      <c r="R1245" s="40" t="s">
        <v>212</v>
      </c>
      <c r="U1245" s="35" t="s">
        <v>212</v>
      </c>
      <c r="V1245" s="35" t="s">
        <v>4308</v>
      </c>
      <c r="W1245" s="35" t="s">
        <v>4017</v>
      </c>
    </row>
    <row r="1246" spans="1:24" x14ac:dyDescent="0.2">
      <c r="A1246" s="35" t="s">
        <v>1248</v>
      </c>
      <c r="B1246" s="36">
        <v>79015</v>
      </c>
      <c r="C1246" s="37">
        <v>1</v>
      </c>
      <c r="D1246" s="35" t="s">
        <v>1289</v>
      </c>
      <c r="E1246" s="35" t="s">
        <v>1288</v>
      </c>
      <c r="F1246" s="35" t="s">
        <v>1124</v>
      </c>
      <c r="G1246" s="35" t="s">
        <v>233</v>
      </c>
      <c r="H1246" s="35" t="s">
        <v>220</v>
      </c>
      <c r="I1246" s="35" t="s">
        <v>161</v>
      </c>
      <c r="J1246" s="42">
        <v>43669</v>
      </c>
      <c r="L1246" s="42">
        <v>43994</v>
      </c>
      <c r="M1246" s="41">
        <v>2035</v>
      </c>
      <c r="N1246" s="40" t="s">
        <v>212</v>
      </c>
      <c r="O1246" s="41">
        <v>2020</v>
      </c>
      <c r="P1246" s="41"/>
      <c r="Q1246" s="41">
        <v>2019</v>
      </c>
      <c r="R1246" s="40" t="s">
        <v>212</v>
      </c>
      <c r="U1246" s="35" t="s">
        <v>4017</v>
      </c>
      <c r="W1246" s="35" t="s">
        <v>4017</v>
      </c>
    </row>
    <row r="1247" spans="1:24" x14ac:dyDescent="0.2">
      <c r="A1247" s="35" t="s">
        <v>1248</v>
      </c>
      <c r="B1247" s="36">
        <v>79518</v>
      </c>
      <c r="C1247" s="37">
        <v>1</v>
      </c>
      <c r="D1247" s="35" t="s">
        <v>1287</v>
      </c>
      <c r="E1247" s="35" t="s">
        <v>1286</v>
      </c>
      <c r="F1247" s="35" t="s">
        <v>1114</v>
      </c>
      <c r="G1247" s="35" t="s">
        <v>643</v>
      </c>
      <c r="H1247" s="35" t="s">
        <v>214</v>
      </c>
      <c r="I1247" s="35" t="s">
        <v>1113</v>
      </c>
      <c r="J1247" s="42">
        <v>44183</v>
      </c>
      <c r="L1247" s="42">
        <v>44317</v>
      </c>
      <c r="M1247" s="41">
        <v>2035</v>
      </c>
      <c r="N1247" s="40" t="s">
        <v>212</v>
      </c>
      <c r="O1247" s="41">
        <v>2021</v>
      </c>
      <c r="P1247" s="41">
        <v>2020</v>
      </c>
      <c r="Q1247" s="41">
        <v>2020</v>
      </c>
      <c r="R1247" s="40" t="s">
        <v>212</v>
      </c>
      <c r="U1247" s="35" t="s">
        <v>212</v>
      </c>
      <c r="V1247" s="35" t="s">
        <v>4042</v>
      </c>
      <c r="W1247" s="35" t="s">
        <v>4017</v>
      </c>
    </row>
    <row r="1248" spans="1:24" x14ac:dyDescent="0.2">
      <c r="A1248" s="35" t="s">
        <v>1248</v>
      </c>
      <c r="B1248" s="36">
        <v>80410</v>
      </c>
      <c r="C1248" s="37">
        <v>1</v>
      </c>
      <c r="D1248" s="35" t="s">
        <v>1285</v>
      </c>
      <c r="E1248" s="35" t="s">
        <v>1284</v>
      </c>
      <c r="F1248" s="35" t="s">
        <v>1245</v>
      </c>
      <c r="G1248" s="35" t="s">
        <v>469</v>
      </c>
      <c r="H1248" s="35" t="s">
        <v>214</v>
      </c>
      <c r="I1248" s="35" t="s">
        <v>577</v>
      </c>
      <c r="J1248" s="42">
        <v>44175</v>
      </c>
      <c r="L1248" s="42">
        <v>44398</v>
      </c>
      <c r="M1248" s="41">
        <v>2037</v>
      </c>
      <c r="N1248" s="40" t="s">
        <v>212</v>
      </c>
      <c r="O1248" s="41">
        <v>2021</v>
      </c>
      <c r="P1248" s="41"/>
      <c r="Q1248" s="41">
        <v>2021</v>
      </c>
      <c r="R1248" s="40" t="s">
        <v>212</v>
      </c>
      <c r="U1248" s="35" t="s">
        <v>212</v>
      </c>
      <c r="W1248" s="35" t="s">
        <v>4017</v>
      </c>
    </row>
    <row r="1249" spans="1:24" x14ac:dyDescent="0.2">
      <c r="A1249" s="35" t="s">
        <v>1248</v>
      </c>
      <c r="B1249" s="36">
        <v>79255</v>
      </c>
      <c r="C1249" s="37">
        <v>0.67</v>
      </c>
      <c r="D1249" s="35" t="s">
        <v>1079</v>
      </c>
      <c r="E1249" s="35" t="s">
        <v>1078</v>
      </c>
      <c r="F1249" s="35" t="s">
        <v>615</v>
      </c>
      <c r="G1249" s="35" t="s">
        <v>276</v>
      </c>
      <c r="H1249" s="35" t="s">
        <v>214</v>
      </c>
      <c r="I1249" s="35" t="s">
        <v>302</v>
      </c>
      <c r="J1249" s="42">
        <v>44642</v>
      </c>
      <c r="M1249" s="41">
        <v>2037</v>
      </c>
      <c r="N1249" s="40" t="s">
        <v>212</v>
      </c>
      <c r="O1249" s="41"/>
      <c r="P1249" s="41">
        <v>2022</v>
      </c>
      <c r="Q1249" s="41"/>
      <c r="R1249" s="40" t="s">
        <v>212</v>
      </c>
      <c r="S1249" s="35" t="s">
        <v>4144</v>
      </c>
      <c r="T1249" s="35" t="s">
        <v>4143</v>
      </c>
      <c r="U1249" s="35" t="s">
        <v>212</v>
      </c>
      <c r="V1249" s="35" t="s">
        <v>4142</v>
      </c>
      <c r="W1249" s="35" t="s">
        <v>212</v>
      </c>
      <c r="X1249" s="35" t="s">
        <v>4142</v>
      </c>
    </row>
    <row r="1250" spans="1:24" x14ac:dyDescent="0.2">
      <c r="A1250" s="35" t="s">
        <v>1248</v>
      </c>
      <c r="B1250" s="36">
        <v>79509</v>
      </c>
      <c r="C1250" s="37">
        <v>1</v>
      </c>
      <c r="D1250" s="35" t="s">
        <v>1283</v>
      </c>
      <c r="E1250" s="35" t="s">
        <v>1282</v>
      </c>
      <c r="F1250" s="35" t="s">
        <v>1114</v>
      </c>
      <c r="G1250" s="35" t="s">
        <v>643</v>
      </c>
      <c r="H1250" s="35" t="s">
        <v>214</v>
      </c>
      <c r="I1250" s="35" t="s">
        <v>1113</v>
      </c>
      <c r="J1250" s="42">
        <v>44285</v>
      </c>
      <c r="L1250" s="42">
        <v>44509</v>
      </c>
      <c r="M1250" s="41">
        <v>2036</v>
      </c>
      <c r="N1250" s="40" t="s">
        <v>212</v>
      </c>
      <c r="O1250" s="41">
        <v>2021</v>
      </c>
      <c r="P1250" s="41">
        <v>2021</v>
      </c>
      <c r="Q1250" s="41">
        <v>2021</v>
      </c>
      <c r="R1250" s="40" t="s">
        <v>212</v>
      </c>
      <c r="U1250" s="35" t="s">
        <v>212</v>
      </c>
      <c r="V1250" s="35" t="s">
        <v>4059</v>
      </c>
      <c r="W1250" s="35" t="s">
        <v>4017</v>
      </c>
    </row>
    <row r="1251" spans="1:24" x14ac:dyDescent="0.2">
      <c r="A1251" s="35" t="s">
        <v>1248</v>
      </c>
      <c r="B1251" s="36">
        <v>79014</v>
      </c>
      <c r="C1251" s="37">
        <v>0.23649999999999999</v>
      </c>
      <c r="D1251" s="35" t="s">
        <v>1299</v>
      </c>
      <c r="E1251" s="35" t="s">
        <v>1298</v>
      </c>
      <c r="F1251" s="35" t="s">
        <v>1297</v>
      </c>
      <c r="G1251" s="35" t="s">
        <v>643</v>
      </c>
      <c r="H1251" s="35" t="s">
        <v>214</v>
      </c>
      <c r="I1251" s="35" t="s">
        <v>1296</v>
      </c>
      <c r="J1251" s="42">
        <v>43657</v>
      </c>
      <c r="L1251" s="42">
        <v>44105</v>
      </c>
      <c r="M1251" s="41">
        <v>2035</v>
      </c>
      <c r="N1251" s="40" t="s">
        <v>212</v>
      </c>
      <c r="O1251" s="41">
        <v>2020</v>
      </c>
      <c r="P1251" s="41"/>
      <c r="Q1251" s="41">
        <v>2019</v>
      </c>
      <c r="R1251" s="40" t="s">
        <v>212</v>
      </c>
      <c r="U1251" s="35" t="s">
        <v>4017</v>
      </c>
      <c r="W1251" s="35" t="s">
        <v>4017</v>
      </c>
    </row>
    <row r="1252" spans="1:24" x14ac:dyDescent="0.2">
      <c r="A1252" s="35" t="s">
        <v>1248</v>
      </c>
      <c r="B1252" s="36">
        <v>80411</v>
      </c>
      <c r="C1252" s="37">
        <v>1</v>
      </c>
      <c r="D1252" s="35" t="s">
        <v>1281</v>
      </c>
      <c r="E1252" s="35" t="s">
        <v>1280</v>
      </c>
      <c r="F1252" s="35" t="s">
        <v>1245</v>
      </c>
      <c r="G1252" s="35" t="s">
        <v>469</v>
      </c>
      <c r="H1252" s="35" t="s">
        <v>214</v>
      </c>
      <c r="I1252" s="35" t="s">
        <v>577</v>
      </c>
      <c r="J1252" s="42">
        <v>44175</v>
      </c>
      <c r="L1252" s="42">
        <v>44378</v>
      </c>
      <c r="M1252" s="41">
        <v>2037</v>
      </c>
      <c r="N1252" s="40" t="s">
        <v>212</v>
      </c>
      <c r="O1252" s="41">
        <v>2021</v>
      </c>
      <c r="P1252" s="41"/>
      <c r="Q1252" s="41">
        <v>2021</v>
      </c>
      <c r="R1252" s="40" t="s">
        <v>212</v>
      </c>
      <c r="U1252" s="35" t="s">
        <v>212</v>
      </c>
      <c r="W1252" s="35" t="s">
        <v>4017</v>
      </c>
    </row>
    <row r="1253" spans="1:24" x14ac:dyDescent="0.2">
      <c r="A1253" s="35" t="s">
        <v>1248</v>
      </c>
      <c r="B1253" s="36">
        <v>80414</v>
      </c>
      <c r="C1253" s="37">
        <v>1</v>
      </c>
      <c r="D1253" s="35" t="s">
        <v>1279</v>
      </c>
      <c r="E1253" s="35" t="s">
        <v>1278</v>
      </c>
      <c r="F1253" s="35" t="s">
        <v>1245</v>
      </c>
      <c r="G1253" s="35" t="s">
        <v>469</v>
      </c>
      <c r="H1253" s="35" t="s">
        <v>214</v>
      </c>
      <c r="I1253" s="35" t="s">
        <v>577</v>
      </c>
      <c r="J1253" s="42">
        <v>44175</v>
      </c>
      <c r="L1253" s="42">
        <v>44756</v>
      </c>
      <c r="M1253" s="41">
        <v>2037</v>
      </c>
      <c r="N1253" s="40" t="s">
        <v>212</v>
      </c>
      <c r="O1253" s="41">
        <v>2022</v>
      </c>
      <c r="P1253" s="41"/>
      <c r="Q1253" s="41">
        <v>2021</v>
      </c>
      <c r="R1253" s="40" t="s">
        <v>212</v>
      </c>
      <c r="U1253" s="35" t="s">
        <v>212</v>
      </c>
      <c r="W1253" s="35" t="s">
        <v>4017</v>
      </c>
    </row>
    <row r="1254" spans="1:24" x14ac:dyDescent="0.2">
      <c r="A1254" s="35" t="s">
        <v>1248</v>
      </c>
      <c r="B1254" s="36">
        <v>80417</v>
      </c>
      <c r="C1254" s="37">
        <v>1</v>
      </c>
      <c r="D1254" s="35" t="s">
        <v>1277</v>
      </c>
      <c r="E1254" s="35" t="s">
        <v>1276</v>
      </c>
      <c r="F1254" s="35" t="s">
        <v>1245</v>
      </c>
      <c r="G1254" s="35" t="s">
        <v>469</v>
      </c>
      <c r="H1254" s="35" t="s">
        <v>214</v>
      </c>
      <c r="I1254" s="35" t="s">
        <v>577</v>
      </c>
      <c r="J1254" s="42">
        <v>44175</v>
      </c>
      <c r="L1254" s="42">
        <v>44557</v>
      </c>
      <c r="M1254" s="41">
        <v>2037</v>
      </c>
      <c r="N1254" s="40" t="s">
        <v>212</v>
      </c>
      <c r="O1254" s="41">
        <v>2021</v>
      </c>
      <c r="P1254" s="41"/>
      <c r="Q1254" s="41">
        <v>2021</v>
      </c>
      <c r="R1254" s="40" t="s">
        <v>212</v>
      </c>
      <c r="U1254" s="35" t="s">
        <v>212</v>
      </c>
      <c r="W1254" s="35" t="s">
        <v>4017</v>
      </c>
    </row>
    <row r="1255" spans="1:24" x14ac:dyDescent="0.2">
      <c r="A1255" s="35" t="s">
        <v>1248</v>
      </c>
      <c r="B1255" s="36">
        <v>79286</v>
      </c>
      <c r="C1255" s="37">
        <v>1</v>
      </c>
      <c r="D1255" s="35" t="s">
        <v>1275</v>
      </c>
      <c r="E1255" s="35" t="s">
        <v>1274</v>
      </c>
      <c r="F1255" s="35" t="s">
        <v>1157</v>
      </c>
      <c r="G1255" s="35" t="s">
        <v>1120</v>
      </c>
      <c r="H1255" s="35" t="s">
        <v>238</v>
      </c>
      <c r="I1255" s="35" t="s">
        <v>99</v>
      </c>
      <c r="J1255" s="42">
        <v>44112</v>
      </c>
      <c r="L1255" s="42">
        <v>44501</v>
      </c>
      <c r="M1255" s="41">
        <v>2036</v>
      </c>
      <c r="N1255" s="40" t="s">
        <v>212</v>
      </c>
      <c r="O1255" s="41">
        <v>2021</v>
      </c>
      <c r="P1255" s="41">
        <v>2020</v>
      </c>
      <c r="Q1255" s="41">
        <v>2020</v>
      </c>
      <c r="R1255" s="40" t="s">
        <v>212</v>
      </c>
      <c r="U1255" s="35" t="s">
        <v>4017</v>
      </c>
      <c r="W1255" s="35" t="s">
        <v>4017</v>
      </c>
    </row>
    <row r="1256" spans="1:24" x14ac:dyDescent="0.2">
      <c r="A1256" s="35" t="s">
        <v>1248</v>
      </c>
      <c r="B1256" s="36">
        <v>80415</v>
      </c>
      <c r="C1256" s="37">
        <v>1</v>
      </c>
      <c r="D1256" s="35" t="s">
        <v>1273</v>
      </c>
      <c r="E1256" s="35" t="s">
        <v>1272</v>
      </c>
      <c r="F1256" s="35" t="s">
        <v>1245</v>
      </c>
      <c r="G1256" s="35" t="s">
        <v>469</v>
      </c>
      <c r="H1256" s="35" t="s">
        <v>214</v>
      </c>
      <c r="I1256" s="35" t="s">
        <v>577</v>
      </c>
      <c r="J1256" s="42">
        <v>44175</v>
      </c>
      <c r="L1256" s="42">
        <v>44650</v>
      </c>
      <c r="M1256" s="41">
        <v>2037</v>
      </c>
      <c r="N1256" s="40" t="s">
        <v>212</v>
      </c>
      <c r="O1256" s="41">
        <v>2021</v>
      </c>
      <c r="P1256" s="41"/>
      <c r="Q1256" s="41">
        <v>2021</v>
      </c>
      <c r="R1256" s="40" t="s">
        <v>212</v>
      </c>
      <c r="U1256" s="35" t="s">
        <v>212</v>
      </c>
      <c r="W1256" s="35" t="s">
        <v>4017</v>
      </c>
    </row>
    <row r="1257" spans="1:24" x14ac:dyDescent="0.2">
      <c r="A1257" s="35" t="s">
        <v>1248</v>
      </c>
      <c r="B1257" s="36">
        <v>78670</v>
      </c>
      <c r="C1257" s="37">
        <v>0.41</v>
      </c>
      <c r="D1257" s="35" t="s">
        <v>1295</v>
      </c>
      <c r="E1257" s="35" t="s">
        <v>1294</v>
      </c>
      <c r="F1257" s="35" t="s">
        <v>1293</v>
      </c>
      <c r="G1257" s="35" t="s">
        <v>215</v>
      </c>
      <c r="H1257" s="35" t="s">
        <v>214</v>
      </c>
      <c r="I1257" s="35" t="s">
        <v>691</v>
      </c>
      <c r="J1257" s="42">
        <v>43858</v>
      </c>
      <c r="L1257" s="42">
        <v>44287</v>
      </c>
      <c r="M1257" s="41">
        <v>2036</v>
      </c>
      <c r="N1257" s="40" t="s">
        <v>212</v>
      </c>
      <c r="O1257" s="41">
        <v>2020</v>
      </c>
      <c r="P1257" s="41">
        <v>2020</v>
      </c>
      <c r="Q1257" s="41">
        <v>2020</v>
      </c>
      <c r="R1257" s="40" t="s">
        <v>212</v>
      </c>
      <c r="U1257" s="35" t="s">
        <v>4017</v>
      </c>
      <c r="W1257" s="35" t="s">
        <v>4017</v>
      </c>
    </row>
    <row r="1258" spans="1:24" x14ac:dyDescent="0.2">
      <c r="A1258" s="35" t="s">
        <v>1248</v>
      </c>
      <c r="B1258" s="36">
        <v>80416</v>
      </c>
      <c r="C1258" s="37">
        <v>1</v>
      </c>
      <c r="D1258" s="35" t="s">
        <v>1271</v>
      </c>
      <c r="E1258" s="35" t="s">
        <v>1270</v>
      </c>
      <c r="F1258" s="35" t="s">
        <v>1245</v>
      </c>
      <c r="G1258" s="35" t="s">
        <v>469</v>
      </c>
      <c r="H1258" s="35" t="s">
        <v>214</v>
      </c>
      <c r="I1258" s="35" t="s">
        <v>577</v>
      </c>
      <c r="J1258" s="42">
        <v>44175</v>
      </c>
      <c r="L1258" s="42">
        <v>44363</v>
      </c>
      <c r="M1258" s="41">
        <v>2037</v>
      </c>
      <c r="N1258" s="40" t="s">
        <v>212</v>
      </c>
      <c r="O1258" s="41">
        <v>2021</v>
      </c>
      <c r="P1258" s="41"/>
      <c r="Q1258" s="41">
        <v>2021</v>
      </c>
      <c r="R1258" s="40" t="s">
        <v>212</v>
      </c>
      <c r="U1258" s="35" t="s">
        <v>212</v>
      </c>
      <c r="W1258" s="35" t="s">
        <v>4017</v>
      </c>
    </row>
    <row r="1259" spans="1:24" x14ac:dyDescent="0.2">
      <c r="A1259" s="35" t="s">
        <v>1248</v>
      </c>
      <c r="B1259" s="36">
        <v>79714</v>
      </c>
      <c r="C1259" s="37">
        <v>1</v>
      </c>
      <c r="D1259" s="35" t="s">
        <v>1269</v>
      </c>
      <c r="E1259" s="35" t="s">
        <v>1268</v>
      </c>
      <c r="F1259" s="35" t="s">
        <v>586</v>
      </c>
      <c r="G1259" s="35" t="s">
        <v>523</v>
      </c>
      <c r="H1259" s="35" t="s">
        <v>214</v>
      </c>
      <c r="I1259" s="35" t="s">
        <v>585</v>
      </c>
      <c r="J1259" s="42">
        <v>44085</v>
      </c>
      <c r="L1259" s="42">
        <v>44515</v>
      </c>
      <c r="M1259" s="41">
        <v>2036</v>
      </c>
      <c r="N1259" s="40" t="s">
        <v>212</v>
      </c>
      <c r="O1259" s="41">
        <v>2021</v>
      </c>
      <c r="P1259" s="41">
        <v>2020</v>
      </c>
      <c r="Q1259" s="41">
        <v>2020</v>
      </c>
      <c r="R1259" s="40" t="s">
        <v>212</v>
      </c>
      <c r="U1259" s="35" t="s">
        <v>4017</v>
      </c>
      <c r="W1259" s="35" t="s">
        <v>4017</v>
      </c>
    </row>
    <row r="1260" spans="1:24" x14ac:dyDescent="0.2">
      <c r="A1260" s="35" t="s">
        <v>1248</v>
      </c>
      <c r="B1260" s="36">
        <v>78138</v>
      </c>
      <c r="C1260" s="37">
        <v>0.77759999999999996</v>
      </c>
      <c r="D1260" s="35" t="s">
        <v>1292</v>
      </c>
      <c r="E1260" s="35" t="s">
        <v>1291</v>
      </c>
      <c r="F1260" s="35" t="s">
        <v>1290</v>
      </c>
      <c r="G1260" s="35" t="s">
        <v>395</v>
      </c>
      <c r="H1260" s="35" t="s">
        <v>220</v>
      </c>
      <c r="I1260" s="35" t="s">
        <v>14</v>
      </c>
      <c r="J1260" s="42">
        <v>44187</v>
      </c>
      <c r="L1260" s="42">
        <v>44596</v>
      </c>
      <c r="M1260" s="41">
        <v>2037</v>
      </c>
      <c r="N1260" s="40" t="s">
        <v>212</v>
      </c>
      <c r="O1260" s="41">
        <v>2021</v>
      </c>
      <c r="P1260" s="41">
        <v>2020</v>
      </c>
      <c r="Q1260" s="41">
        <v>2020</v>
      </c>
      <c r="R1260" s="40" t="s">
        <v>212</v>
      </c>
      <c r="U1260" s="35" t="s">
        <v>4017</v>
      </c>
      <c r="W1260" s="35" t="s">
        <v>4017</v>
      </c>
    </row>
    <row r="1261" spans="1:24" x14ac:dyDescent="0.2">
      <c r="A1261" s="35" t="s">
        <v>1248</v>
      </c>
      <c r="B1261" s="36">
        <v>79626</v>
      </c>
      <c r="C1261" s="37">
        <v>1</v>
      </c>
      <c r="D1261" s="35" t="s">
        <v>1267</v>
      </c>
      <c r="E1261" s="35" t="s">
        <v>1266</v>
      </c>
      <c r="F1261" s="35" t="s">
        <v>1124</v>
      </c>
      <c r="G1261" s="35" t="s">
        <v>262</v>
      </c>
      <c r="H1261" s="35" t="s">
        <v>227</v>
      </c>
      <c r="I1261" s="35" t="s">
        <v>161</v>
      </c>
      <c r="J1261" s="42">
        <v>43999</v>
      </c>
      <c r="L1261" s="42">
        <v>44399</v>
      </c>
      <c r="M1261" s="41">
        <v>2035</v>
      </c>
      <c r="N1261" s="40" t="s">
        <v>212</v>
      </c>
      <c r="O1261" s="41">
        <v>2020</v>
      </c>
      <c r="P1261" s="41">
        <v>2020</v>
      </c>
      <c r="Q1261" s="41">
        <v>2020</v>
      </c>
      <c r="R1261" s="40" t="s">
        <v>212</v>
      </c>
      <c r="U1261" s="35" t="s">
        <v>212</v>
      </c>
      <c r="V1261" s="35" t="s">
        <v>4272</v>
      </c>
      <c r="W1261" s="35" t="s">
        <v>4017</v>
      </c>
    </row>
    <row r="1262" spans="1:24" x14ac:dyDescent="0.2">
      <c r="A1262" s="35" t="s">
        <v>1248</v>
      </c>
      <c r="B1262" s="36">
        <v>79078</v>
      </c>
      <c r="C1262" s="37">
        <v>1</v>
      </c>
      <c r="D1262" s="35" t="s">
        <v>1265</v>
      </c>
      <c r="E1262" s="35" t="s">
        <v>1264</v>
      </c>
      <c r="F1262" s="35" t="s">
        <v>1263</v>
      </c>
      <c r="G1262" s="35" t="s">
        <v>523</v>
      </c>
      <c r="H1262" s="35" t="s">
        <v>214</v>
      </c>
      <c r="I1262" s="35" t="s">
        <v>549</v>
      </c>
      <c r="J1262" s="42">
        <v>44013</v>
      </c>
      <c r="L1262" s="42">
        <v>44315</v>
      </c>
      <c r="M1262" s="41">
        <v>2036</v>
      </c>
      <c r="N1262" s="40" t="s">
        <v>212</v>
      </c>
      <c r="O1262" s="41">
        <v>2020</v>
      </c>
      <c r="P1262" s="41">
        <v>2021</v>
      </c>
      <c r="Q1262" s="41">
        <v>2021</v>
      </c>
      <c r="R1262" s="40" t="s">
        <v>212</v>
      </c>
      <c r="U1262" s="35" t="s">
        <v>4017</v>
      </c>
      <c r="W1262" s="35" t="s">
        <v>4017</v>
      </c>
    </row>
    <row r="1263" spans="1:24" x14ac:dyDescent="0.2">
      <c r="A1263" s="35" t="s">
        <v>1248</v>
      </c>
      <c r="B1263" s="36">
        <v>79214</v>
      </c>
      <c r="C1263" s="37">
        <v>1</v>
      </c>
      <c r="D1263" s="35" t="s">
        <v>1262</v>
      </c>
      <c r="E1263" s="35" t="s">
        <v>1261</v>
      </c>
      <c r="F1263" s="35" t="s">
        <v>1245</v>
      </c>
      <c r="G1263" s="35" t="s">
        <v>469</v>
      </c>
      <c r="H1263" s="35" t="s">
        <v>214</v>
      </c>
      <c r="I1263" s="35" t="s">
        <v>577</v>
      </c>
      <c r="J1263" s="42">
        <v>44175</v>
      </c>
      <c r="M1263" s="41">
        <v>2037</v>
      </c>
      <c r="N1263" s="40" t="s">
        <v>4017</v>
      </c>
      <c r="O1263" s="41"/>
      <c r="P1263" s="41"/>
      <c r="Q1263" s="41"/>
      <c r="R1263" s="40" t="s">
        <v>4017</v>
      </c>
      <c r="U1263" s="35" t="s">
        <v>4017</v>
      </c>
      <c r="W1263" s="35" t="s">
        <v>4017</v>
      </c>
    </row>
    <row r="1264" spans="1:24" x14ac:dyDescent="0.2">
      <c r="A1264" s="35" t="s">
        <v>1248</v>
      </c>
      <c r="B1264" s="36">
        <v>80418</v>
      </c>
      <c r="C1264" s="37">
        <v>1</v>
      </c>
      <c r="D1264" s="35" t="s">
        <v>1260</v>
      </c>
      <c r="E1264" s="35" t="s">
        <v>1259</v>
      </c>
      <c r="F1264" s="35" t="s">
        <v>1245</v>
      </c>
      <c r="G1264" s="35" t="s">
        <v>469</v>
      </c>
      <c r="H1264" s="35" t="s">
        <v>214</v>
      </c>
      <c r="I1264" s="35" t="s">
        <v>577</v>
      </c>
      <c r="J1264" s="42">
        <v>44175</v>
      </c>
      <c r="L1264" s="42">
        <v>44840</v>
      </c>
      <c r="M1264" s="41">
        <v>2037</v>
      </c>
      <c r="N1264" s="40" t="s">
        <v>212</v>
      </c>
      <c r="O1264" s="41">
        <v>2022</v>
      </c>
      <c r="P1264" s="41"/>
      <c r="Q1264" s="41">
        <v>2021</v>
      </c>
      <c r="R1264" s="40" t="s">
        <v>212</v>
      </c>
      <c r="U1264" s="35" t="s">
        <v>4017</v>
      </c>
      <c r="W1264" s="35" t="s">
        <v>4017</v>
      </c>
    </row>
    <row r="1265" spans="1:24" x14ac:dyDescent="0.2">
      <c r="A1265" s="35" t="s">
        <v>1248</v>
      </c>
      <c r="B1265" s="36">
        <v>79273</v>
      </c>
      <c r="C1265" s="37">
        <v>1</v>
      </c>
      <c r="D1265" s="35" t="s">
        <v>1258</v>
      </c>
      <c r="E1265" s="35" t="s">
        <v>1257</v>
      </c>
      <c r="F1265" s="35" t="s">
        <v>1256</v>
      </c>
      <c r="G1265" s="35" t="s">
        <v>233</v>
      </c>
      <c r="H1265" s="35" t="s">
        <v>220</v>
      </c>
      <c r="I1265" s="35" t="s">
        <v>1255</v>
      </c>
      <c r="J1265" s="42">
        <v>44099</v>
      </c>
      <c r="L1265" s="42">
        <v>44642</v>
      </c>
      <c r="M1265" s="41">
        <v>2036</v>
      </c>
      <c r="N1265" s="40" t="s">
        <v>212</v>
      </c>
      <c r="O1265" s="41">
        <v>2022</v>
      </c>
      <c r="P1265" s="41">
        <v>2020</v>
      </c>
      <c r="Q1265" s="41">
        <v>2020</v>
      </c>
      <c r="R1265" s="40" t="s">
        <v>212</v>
      </c>
      <c r="U1265" s="35" t="s">
        <v>212</v>
      </c>
      <c r="V1265" s="35" t="s">
        <v>4028</v>
      </c>
      <c r="W1265" s="35" t="s">
        <v>4017</v>
      </c>
    </row>
    <row r="1266" spans="1:24" x14ac:dyDescent="0.2">
      <c r="A1266" s="35" t="s">
        <v>1248</v>
      </c>
      <c r="B1266" s="36">
        <v>78829</v>
      </c>
      <c r="C1266" s="37">
        <v>1</v>
      </c>
      <c r="D1266" s="35" t="s">
        <v>1254</v>
      </c>
      <c r="E1266" s="35" t="s">
        <v>1253</v>
      </c>
      <c r="F1266" s="35" t="s">
        <v>154</v>
      </c>
      <c r="G1266" s="35" t="s">
        <v>239</v>
      </c>
      <c r="H1266" s="35" t="s">
        <v>238</v>
      </c>
      <c r="I1266" s="35" t="s">
        <v>348</v>
      </c>
      <c r="J1266" s="42">
        <v>43934</v>
      </c>
      <c r="L1266" s="42">
        <v>44392</v>
      </c>
      <c r="M1266" s="41">
        <v>2037</v>
      </c>
      <c r="N1266" s="40" t="s">
        <v>212</v>
      </c>
      <c r="O1266" s="41">
        <v>2021</v>
      </c>
      <c r="P1266" s="41">
        <v>2020</v>
      </c>
      <c r="Q1266" s="41">
        <v>2020</v>
      </c>
      <c r="R1266" s="40" t="s">
        <v>212</v>
      </c>
      <c r="U1266" s="35" t="s">
        <v>212</v>
      </c>
      <c r="V1266" s="35" t="s">
        <v>4028</v>
      </c>
      <c r="W1266" s="35" t="s">
        <v>4017</v>
      </c>
    </row>
    <row r="1267" spans="1:24" x14ac:dyDescent="0.2">
      <c r="A1267" s="35" t="s">
        <v>1248</v>
      </c>
      <c r="B1267" s="36">
        <v>80419</v>
      </c>
      <c r="C1267" s="37">
        <v>1</v>
      </c>
      <c r="D1267" s="35" t="s">
        <v>1252</v>
      </c>
      <c r="E1267" s="35" t="s">
        <v>1251</v>
      </c>
      <c r="F1267" s="35" t="s">
        <v>1245</v>
      </c>
      <c r="G1267" s="35" t="s">
        <v>469</v>
      </c>
      <c r="H1267" s="35" t="s">
        <v>214</v>
      </c>
      <c r="I1267" s="35" t="s">
        <v>577</v>
      </c>
      <c r="J1267" s="42">
        <v>44175</v>
      </c>
      <c r="L1267" s="42">
        <v>44649</v>
      </c>
      <c r="M1267" s="41">
        <v>2037</v>
      </c>
      <c r="N1267" s="40" t="s">
        <v>212</v>
      </c>
      <c r="O1267" s="41">
        <v>2021</v>
      </c>
      <c r="P1267" s="41"/>
      <c r="Q1267" s="41">
        <v>2021</v>
      </c>
      <c r="R1267" s="40" t="s">
        <v>212</v>
      </c>
      <c r="U1267" s="35" t="s">
        <v>4017</v>
      </c>
      <c r="W1267" s="35" t="s">
        <v>4017</v>
      </c>
    </row>
    <row r="1268" spans="1:24" x14ac:dyDescent="0.2">
      <c r="A1268" s="35" t="s">
        <v>1248</v>
      </c>
      <c r="B1268" s="36">
        <v>80420</v>
      </c>
      <c r="C1268" s="37">
        <v>1</v>
      </c>
      <c r="D1268" s="35" t="s">
        <v>1250</v>
      </c>
      <c r="E1268" s="35" t="s">
        <v>1249</v>
      </c>
      <c r="F1268" s="35" t="s">
        <v>1245</v>
      </c>
      <c r="G1268" s="35" t="s">
        <v>469</v>
      </c>
      <c r="H1268" s="35" t="s">
        <v>214</v>
      </c>
      <c r="I1268" s="35" t="s">
        <v>577</v>
      </c>
      <c r="J1268" s="42">
        <v>44175</v>
      </c>
      <c r="L1268" s="42">
        <v>44650</v>
      </c>
      <c r="M1268" s="41">
        <v>2037</v>
      </c>
      <c r="N1268" s="40" t="s">
        <v>212</v>
      </c>
      <c r="O1268" s="41">
        <v>2022</v>
      </c>
      <c r="P1268" s="41"/>
      <c r="Q1268" s="41">
        <v>2021</v>
      </c>
      <c r="R1268" s="40" t="s">
        <v>212</v>
      </c>
      <c r="U1268" s="35" t="s">
        <v>212</v>
      </c>
      <c r="W1268" s="35" t="s">
        <v>4017</v>
      </c>
    </row>
    <row r="1269" spans="1:24" x14ac:dyDescent="0.2">
      <c r="A1269" s="35" t="s">
        <v>1248</v>
      </c>
      <c r="B1269" s="36">
        <v>80421</v>
      </c>
      <c r="C1269" s="37">
        <v>1</v>
      </c>
      <c r="D1269" s="35" t="s">
        <v>1247</v>
      </c>
      <c r="E1269" s="35" t="s">
        <v>1246</v>
      </c>
      <c r="F1269" s="35" t="s">
        <v>1245</v>
      </c>
      <c r="G1269" s="35" t="s">
        <v>469</v>
      </c>
      <c r="H1269" s="35" t="s">
        <v>214</v>
      </c>
      <c r="I1269" s="35" t="s">
        <v>577</v>
      </c>
      <c r="J1269" s="42">
        <v>44175</v>
      </c>
      <c r="L1269" s="42">
        <v>44558</v>
      </c>
      <c r="M1269" s="41">
        <v>2037</v>
      </c>
      <c r="N1269" s="40" t="s">
        <v>212</v>
      </c>
      <c r="O1269" s="41">
        <v>2021</v>
      </c>
      <c r="P1269" s="41"/>
      <c r="Q1269" s="41">
        <v>2021</v>
      </c>
      <c r="R1269" s="40" t="s">
        <v>212</v>
      </c>
      <c r="U1269" s="35" t="s">
        <v>212</v>
      </c>
      <c r="W1269" s="35" t="s">
        <v>4017</v>
      </c>
    </row>
    <row r="1270" spans="1:24" x14ac:dyDescent="0.2">
      <c r="A1270" s="35" t="s">
        <v>1188</v>
      </c>
      <c r="B1270" s="36">
        <v>79614</v>
      </c>
      <c r="C1270" s="37">
        <v>0.78</v>
      </c>
      <c r="D1270" s="35" t="s">
        <v>1232</v>
      </c>
      <c r="E1270" s="35" t="s">
        <v>1231</v>
      </c>
      <c r="F1270" s="35" t="s">
        <v>1230</v>
      </c>
      <c r="G1270" s="35" t="s">
        <v>227</v>
      </c>
      <c r="H1270" s="35" t="s">
        <v>227</v>
      </c>
      <c r="I1270" s="35" t="s">
        <v>161</v>
      </c>
      <c r="J1270" s="42">
        <v>44344</v>
      </c>
      <c r="M1270" s="41">
        <v>2037</v>
      </c>
      <c r="N1270" s="40" t="s">
        <v>212</v>
      </c>
      <c r="O1270" s="41"/>
      <c r="P1270" s="41">
        <v>2022</v>
      </c>
      <c r="Q1270" s="41"/>
      <c r="R1270" s="40" t="s">
        <v>212</v>
      </c>
      <c r="S1270" s="35" t="s">
        <v>4307</v>
      </c>
      <c r="T1270" s="35" t="s">
        <v>4306</v>
      </c>
      <c r="U1270" s="35" t="s">
        <v>4017</v>
      </c>
      <c r="W1270" s="35" t="s">
        <v>4017</v>
      </c>
    </row>
    <row r="1271" spans="1:24" x14ac:dyDescent="0.2">
      <c r="A1271" s="35" t="s">
        <v>1188</v>
      </c>
      <c r="B1271" s="36">
        <v>79236</v>
      </c>
      <c r="C1271" s="37">
        <v>1</v>
      </c>
      <c r="D1271" s="35" t="s">
        <v>1227</v>
      </c>
      <c r="E1271" s="35" t="s">
        <v>1226</v>
      </c>
      <c r="F1271" s="35" t="s">
        <v>1225</v>
      </c>
      <c r="G1271" s="35" t="s">
        <v>271</v>
      </c>
      <c r="H1271" s="35" t="s">
        <v>227</v>
      </c>
      <c r="I1271" s="35" t="s">
        <v>804</v>
      </c>
      <c r="J1271" s="42">
        <v>44074</v>
      </c>
      <c r="L1271" s="42">
        <v>44510</v>
      </c>
      <c r="M1271" s="41">
        <v>2037</v>
      </c>
      <c r="N1271" s="40" t="s">
        <v>212</v>
      </c>
      <c r="O1271" s="41">
        <v>2021</v>
      </c>
      <c r="P1271" s="41">
        <v>2021</v>
      </c>
      <c r="Q1271" s="41">
        <v>2021</v>
      </c>
      <c r="R1271" s="40" t="s">
        <v>212</v>
      </c>
      <c r="U1271" s="35" t="s">
        <v>4017</v>
      </c>
      <c r="W1271" s="35" t="s">
        <v>4017</v>
      </c>
    </row>
    <row r="1272" spans="1:24" x14ac:dyDescent="0.2">
      <c r="A1272" s="35" t="s">
        <v>1188</v>
      </c>
      <c r="B1272" s="36">
        <v>79974</v>
      </c>
      <c r="C1272" s="37">
        <v>0.77780000000000005</v>
      </c>
      <c r="D1272" s="35" t="s">
        <v>1183</v>
      </c>
      <c r="E1272" s="35" t="s">
        <v>1182</v>
      </c>
      <c r="F1272" s="35" t="s">
        <v>710</v>
      </c>
      <c r="G1272" s="35" t="s">
        <v>215</v>
      </c>
      <c r="H1272" s="35" t="s">
        <v>214</v>
      </c>
      <c r="I1272" s="35" t="s">
        <v>133</v>
      </c>
      <c r="J1272" s="42">
        <v>44447</v>
      </c>
      <c r="L1272" s="42">
        <v>44893</v>
      </c>
      <c r="M1272" s="41">
        <v>2038</v>
      </c>
      <c r="N1272" s="40" t="s">
        <v>212</v>
      </c>
      <c r="O1272" s="41">
        <v>2022</v>
      </c>
      <c r="P1272" s="41">
        <v>2022</v>
      </c>
      <c r="Q1272" s="41">
        <v>2022</v>
      </c>
      <c r="R1272" s="40" t="s">
        <v>212</v>
      </c>
      <c r="U1272" s="35" t="s">
        <v>4017</v>
      </c>
      <c r="W1272" s="35" t="s">
        <v>4017</v>
      </c>
    </row>
    <row r="1273" spans="1:24" x14ac:dyDescent="0.2">
      <c r="A1273" s="35" t="s">
        <v>1188</v>
      </c>
      <c r="B1273" s="36">
        <v>79052</v>
      </c>
      <c r="C1273" s="37">
        <v>1</v>
      </c>
      <c r="D1273" s="35" t="s">
        <v>1224</v>
      </c>
      <c r="E1273" s="35" t="s">
        <v>1223</v>
      </c>
      <c r="F1273" s="35" t="s">
        <v>1222</v>
      </c>
      <c r="G1273" s="35" t="s">
        <v>638</v>
      </c>
      <c r="H1273" s="35" t="s">
        <v>214</v>
      </c>
      <c r="I1273" s="35" t="s">
        <v>133</v>
      </c>
      <c r="J1273" s="42">
        <v>44167</v>
      </c>
      <c r="L1273" s="42">
        <v>44439</v>
      </c>
      <c r="M1273" s="41">
        <v>2035</v>
      </c>
      <c r="N1273" s="40" t="s">
        <v>4017</v>
      </c>
      <c r="O1273" s="41"/>
      <c r="P1273" s="41"/>
      <c r="Q1273" s="41"/>
      <c r="R1273" s="40" t="s">
        <v>212</v>
      </c>
      <c r="U1273" s="35" t="s">
        <v>4017</v>
      </c>
      <c r="W1273" s="35" t="s">
        <v>4017</v>
      </c>
    </row>
    <row r="1274" spans="1:24" x14ac:dyDescent="0.2">
      <c r="A1274" s="35" t="s">
        <v>1188</v>
      </c>
      <c r="B1274" s="36">
        <v>79130</v>
      </c>
      <c r="C1274" s="37">
        <v>0.53</v>
      </c>
      <c r="D1274" s="35" t="s">
        <v>1239</v>
      </c>
      <c r="E1274" s="35" t="s">
        <v>1238</v>
      </c>
      <c r="F1274" s="35" t="s">
        <v>1237</v>
      </c>
      <c r="G1274" s="35" t="s">
        <v>792</v>
      </c>
      <c r="H1274" s="35" t="s">
        <v>227</v>
      </c>
      <c r="I1274" s="35" t="s">
        <v>1236</v>
      </c>
      <c r="J1274" s="42">
        <v>43893</v>
      </c>
      <c r="L1274" s="42">
        <v>44298</v>
      </c>
      <c r="M1274" s="41">
        <v>2035</v>
      </c>
      <c r="N1274" s="40" t="s">
        <v>212</v>
      </c>
      <c r="O1274" s="41">
        <v>2021</v>
      </c>
      <c r="P1274" s="41">
        <v>2021</v>
      </c>
      <c r="Q1274" s="41">
        <v>2021</v>
      </c>
      <c r="R1274" s="40" t="s">
        <v>212</v>
      </c>
      <c r="U1274" s="35" t="s">
        <v>4017</v>
      </c>
      <c r="W1274" s="35" t="s">
        <v>4017</v>
      </c>
    </row>
    <row r="1275" spans="1:24" x14ac:dyDescent="0.2">
      <c r="A1275" s="35" t="s">
        <v>1188</v>
      </c>
      <c r="B1275" s="36">
        <v>80018</v>
      </c>
      <c r="C1275" s="37">
        <v>1</v>
      </c>
      <c r="D1275" s="35" t="s">
        <v>1221</v>
      </c>
      <c r="E1275" s="35" t="s">
        <v>1220</v>
      </c>
      <c r="F1275" s="35" t="s">
        <v>1219</v>
      </c>
      <c r="G1275" s="35" t="s">
        <v>643</v>
      </c>
      <c r="H1275" s="35" t="s">
        <v>214</v>
      </c>
      <c r="I1275" s="35" t="s">
        <v>100</v>
      </c>
      <c r="J1275" s="42">
        <v>44586</v>
      </c>
      <c r="L1275" s="42">
        <v>44925</v>
      </c>
      <c r="M1275" s="41">
        <v>2037</v>
      </c>
      <c r="N1275" s="40" t="s">
        <v>212</v>
      </c>
      <c r="O1275" s="41">
        <v>2022</v>
      </c>
      <c r="P1275" s="41">
        <v>2022</v>
      </c>
      <c r="Q1275" s="41">
        <v>2022</v>
      </c>
      <c r="R1275" s="40" t="s">
        <v>212</v>
      </c>
      <c r="U1275" s="35" t="s">
        <v>4017</v>
      </c>
      <c r="W1275" s="35" t="s">
        <v>4017</v>
      </c>
    </row>
    <row r="1276" spans="1:24" x14ac:dyDescent="0.2">
      <c r="A1276" s="35" t="s">
        <v>1188</v>
      </c>
      <c r="B1276" s="36">
        <v>79102</v>
      </c>
      <c r="C1276" s="37">
        <v>0.73040000000000005</v>
      </c>
      <c r="D1276" s="35" t="s">
        <v>1235</v>
      </c>
      <c r="E1276" s="35" t="s">
        <v>1234</v>
      </c>
      <c r="F1276" s="35" t="s">
        <v>1233</v>
      </c>
      <c r="G1276" s="35" t="s">
        <v>638</v>
      </c>
      <c r="H1276" s="35" t="s">
        <v>214</v>
      </c>
      <c r="I1276" s="35" t="s">
        <v>133</v>
      </c>
      <c r="J1276" s="42">
        <v>44074</v>
      </c>
      <c r="L1276" s="42">
        <v>44609</v>
      </c>
      <c r="M1276" s="41">
        <v>2037</v>
      </c>
      <c r="N1276" s="40" t="s">
        <v>212</v>
      </c>
      <c r="O1276" s="41">
        <v>2022</v>
      </c>
      <c r="P1276" s="41">
        <v>2022</v>
      </c>
      <c r="Q1276" s="41">
        <v>2022</v>
      </c>
      <c r="R1276" s="40" t="s">
        <v>212</v>
      </c>
      <c r="U1276" s="35" t="s">
        <v>212</v>
      </c>
      <c r="V1276" s="35" t="s">
        <v>4305</v>
      </c>
      <c r="W1276" s="35" t="s">
        <v>212</v>
      </c>
      <c r="X1276" s="35" t="s">
        <v>4305</v>
      </c>
    </row>
    <row r="1277" spans="1:24" x14ac:dyDescent="0.2">
      <c r="A1277" s="35" t="s">
        <v>1188</v>
      </c>
      <c r="B1277" s="36">
        <v>79291</v>
      </c>
      <c r="C1277" s="37">
        <v>1</v>
      </c>
      <c r="D1277" s="35" t="s">
        <v>1218</v>
      </c>
      <c r="E1277" s="35" t="s">
        <v>1217</v>
      </c>
      <c r="F1277" s="35" t="s">
        <v>1189</v>
      </c>
      <c r="G1277" s="35" t="s">
        <v>271</v>
      </c>
      <c r="H1277" s="35" t="s">
        <v>227</v>
      </c>
      <c r="I1277" s="35" t="s">
        <v>248</v>
      </c>
      <c r="J1277" s="42">
        <v>44041</v>
      </c>
      <c r="L1277" s="42">
        <v>44603</v>
      </c>
      <c r="M1277" s="41">
        <v>2036</v>
      </c>
      <c r="N1277" s="40" t="s">
        <v>212</v>
      </c>
      <c r="O1277" s="41">
        <v>2022</v>
      </c>
      <c r="P1277" s="41">
        <v>2022</v>
      </c>
      <c r="Q1277" s="41">
        <v>2022</v>
      </c>
      <c r="R1277" s="40" t="s">
        <v>212</v>
      </c>
      <c r="U1277" s="35" t="s">
        <v>4017</v>
      </c>
      <c r="W1277" s="35" t="s">
        <v>4017</v>
      </c>
    </row>
    <row r="1278" spans="1:24" x14ac:dyDescent="0.2">
      <c r="A1278" s="35" t="s">
        <v>1188</v>
      </c>
      <c r="B1278" s="36">
        <v>80097</v>
      </c>
      <c r="C1278" s="37">
        <v>0.31900000000000001</v>
      </c>
      <c r="D1278" s="35" t="s">
        <v>478</v>
      </c>
      <c r="E1278" s="35" t="s">
        <v>477</v>
      </c>
      <c r="F1278" s="35" t="s">
        <v>424</v>
      </c>
      <c r="G1278" s="35" t="s">
        <v>281</v>
      </c>
      <c r="H1278" s="35" t="s">
        <v>227</v>
      </c>
      <c r="I1278" s="35" t="s">
        <v>423</v>
      </c>
      <c r="J1278" s="42">
        <v>44376</v>
      </c>
      <c r="M1278" s="41">
        <v>2038</v>
      </c>
      <c r="N1278" s="40" t="s">
        <v>212</v>
      </c>
      <c r="O1278" s="41"/>
      <c r="P1278" s="41">
        <v>2020</v>
      </c>
      <c r="Q1278" s="41">
        <v>2020</v>
      </c>
      <c r="R1278" s="40" t="s">
        <v>4017</v>
      </c>
      <c r="U1278" s="35" t="s">
        <v>4017</v>
      </c>
      <c r="W1278" s="35" t="s">
        <v>4017</v>
      </c>
    </row>
    <row r="1279" spans="1:24" x14ac:dyDescent="0.2">
      <c r="A1279" s="35" t="s">
        <v>1188</v>
      </c>
      <c r="B1279" s="36">
        <v>79550</v>
      </c>
      <c r="C1279" s="37">
        <v>4.65E-2</v>
      </c>
      <c r="D1279" s="35" t="s">
        <v>4304</v>
      </c>
      <c r="E1279" s="35" t="s">
        <v>4303</v>
      </c>
      <c r="F1279" s="35" t="s">
        <v>3067</v>
      </c>
      <c r="G1279" s="35" t="s">
        <v>228</v>
      </c>
      <c r="H1279" s="35" t="s">
        <v>227</v>
      </c>
      <c r="I1279" s="35" t="s">
        <v>4302</v>
      </c>
      <c r="J1279" s="42">
        <v>45015</v>
      </c>
      <c r="M1279" s="41">
        <v>2040</v>
      </c>
      <c r="N1279" s="40" t="s">
        <v>212</v>
      </c>
      <c r="O1279" s="41"/>
      <c r="P1279" s="41"/>
      <c r="Q1279" s="41"/>
      <c r="R1279" s="40" t="s">
        <v>212</v>
      </c>
      <c r="S1279" s="35" t="s">
        <v>4301</v>
      </c>
      <c r="T1279" s="35" t="s">
        <v>4300</v>
      </c>
      <c r="U1279" s="35" t="s">
        <v>212</v>
      </c>
      <c r="W1279" s="35" t="s">
        <v>4017</v>
      </c>
    </row>
    <row r="1280" spans="1:24" x14ac:dyDescent="0.2">
      <c r="A1280" s="35" t="s">
        <v>1188</v>
      </c>
      <c r="B1280" s="36">
        <v>79847</v>
      </c>
      <c r="C1280" s="37">
        <v>1</v>
      </c>
      <c r="D1280" s="35" t="s">
        <v>1216</v>
      </c>
      <c r="E1280" s="35" t="s">
        <v>1215</v>
      </c>
      <c r="F1280" s="35" t="s">
        <v>1214</v>
      </c>
      <c r="G1280" s="35" t="s">
        <v>396</v>
      </c>
      <c r="H1280" s="35" t="s">
        <v>220</v>
      </c>
      <c r="I1280" s="35" t="s">
        <v>390</v>
      </c>
      <c r="J1280" s="42">
        <v>44195</v>
      </c>
      <c r="L1280" s="42">
        <v>44845</v>
      </c>
      <c r="M1280" s="41">
        <v>2037</v>
      </c>
      <c r="N1280" s="40" t="s">
        <v>212</v>
      </c>
      <c r="O1280" s="41">
        <v>2022</v>
      </c>
      <c r="P1280" s="41">
        <v>2022</v>
      </c>
      <c r="Q1280" s="41">
        <v>2021</v>
      </c>
      <c r="R1280" s="40" t="s">
        <v>212</v>
      </c>
      <c r="U1280" s="35" t="s">
        <v>4017</v>
      </c>
      <c r="W1280" s="35" t="s">
        <v>4017</v>
      </c>
    </row>
    <row r="1281" spans="1:24" x14ac:dyDescent="0.2">
      <c r="A1281" s="35" t="s">
        <v>1188</v>
      </c>
      <c r="B1281" s="36">
        <v>79546</v>
      </c>
      <c r="C1281" s="37">
        <v>1</v>
      </c>
      <c r="D1281" s="35" t="s">
        <v>1213</v>
      </c>
      <c r="E1281" s="35" t="s">
        <v>1212</v>
      </c>
      <c r="F1281" s="35" t="s">
        <v>266</v>
      </c>
      <c r="G1281" s="35" t="s">
        <v>228</v>
      </c>
      <c r="H1281" s="35" t="s">
        <v>227</v>
      </c>
      <c r="I1281" s="35" t="s">
        <v>248</v>
      </c>
      <c r="J1281" s="42">
        <v>44180</v>
      </c>
      <c r="L1281" s="42">
        <v>44179</v>
      </c>
      <c r="M1281" s="41">
        <v>2036</v>
      </c>
      <c r="N1281" s="40" t="s">
        <v>212</v>
      </c>
      <c r="O1281" s="41">
        <v>2020</v>
      </c>
      <c r="P1281" s="41">
        <v>2020</v>
      </c>
      <c r="Q1281" s="41">
        <v>2020</v>
      </c>
      <c r="R1281" s="40" t="s">
        <v>212</v>
      </c>
      <c r="U1281" s="35" t="s">
        <v>4017</v>
      </c>
      <c r="W1281" s="35" t="s">
        <v>4017</v>
      </c>
    </row>
    <row r="1282" spans="1:24" x14ac:dyDescent="0.2">
      <c r="A1282" s="35" t="s">
        <v>1188</v>
      </c>
      <c r="B1282" s="36">
        <v>79489</v>
      </c>
      <c r="C1282" s="37">
        <v>0.22500000000000001</v>
      </c>
      <c r="D1282" s="35" t="s">
        <v>1241</v>
      </c>
      <c r="E1282" s="35" t="s">
        <v>1240</v>
      </c>
      <c r="F1282" s="35" t="s">
        <v>488</v>
      </c>
      <c r="G1282" s="35" t="s">
        <v>294</v>
      </c>
      <c r="H1282" s="35" t="s">
        <v>227</v>
      </c>
      <c r="I1282" s="35" t="s">
        <v>310</v>
      </c>
      <c r="J1282" s="42">
        <v>44054</v>
      </c>
      <c r="L1282" s="42">
        <v>44839</v>
      </c>
      <c r="M1282" s="41">
        <v>2037</v>
      </c>
      <c r="N1282" s="40" t="s">
        <v>212</v>
      </c>
      <c r="O1282" s="41">
        <v>2022</v>
      </c>
      <c r="P1282" s="41">
        <v>2022</v>
      </c>
      <c r="Q1282" s="41">
        <v>2022</v>
      </c>
      <c r="R1282" s="40" t="s">
        <v>212</v>
      </c>
      <c r="U1282" s="35" t="s">
        <v>4017</v>
      </c>
      <c r="W1282" s="35" t="s">
        <v>4017</v>
      </c>
    </row>
    <row r="1283" spans="1:24" x14ac:dyDescent="0.2">
      <c r="A1283" s="35" t="s">
        <v>1188</v>
      </c>
      <c r="B1283" s="36">
        <v>79522</v>
      </c>
      <c r="C1283" s="37">
        <v>1</v>
      </c>
      <c r="D1283" s="35" t="s">
        <v>1211</v>
      </c>
      <c r="E1283" s="35" t="s">
        <v>1210</v>
      </c>
      <c r="F1283" s="35" t="s">
        <v>1209</v>
      </c>
      <c r="G1283" s="35" t="s">
        <v>286</v>
      </c>
      <c r="H1283" s="35" t="s">
        <v>227</v>
      </c>
      <c r="I1283" s="35" t="s">
        <v>232</v>
      </c>
      <c r="J1283" s="42">
        <v>44005</v>
      </c>
      <c r="L1283" s="42">
        <v>44781</v>
      </c>
      <c r="M1283" s="41">
        <v>2037</v>
      </c>
      <c r="N1283" s="40" t="s">
        <v>212</v>
      </c>
      <c r="O1283" s="41">
        <v>2022</v>
      </c>
      <c r="P1283" s="41">
        <v>2022</v>
      </c>
      <c r="Q1283" s="41">
        <v>2022</v>
      </c>
      <c r="R1283" s="40" t="s">
        <v>212</v>
      </c>
      <c r="U1283" s="35" t="s">
        <v>212</v>
      </c>
      <c r="V1283" s="35" t="s">
        <v>4299</v>
      </c>
      <c r="W1283" s="35" t="s">
        <v>212</v>
      </c>
      <c r="X1283" s="35" t="s">
        <v>4299</v>
      </c>
    </row>
    <row r="1284" spans="1:24" x14ac:dyDescent="0.2">
      <c r="A1284" s="35" t="s">
        <v>1188</v>
      </c>
      <c r="B1284" s="36">
        <v>79921</v>
      </c>
      <c r="C1284" s="37">
        <v>0.51400000000000001</v>
      </c>
      <c r="D1284" s="35" t="s">
        <v>365</v>
      </c>
      <c r="E1284" s="35" t="s">
        <v>364</v>
      </c>
      <c r="F1284" s="35" t="s">
        <v>363</v>
      </c>
      <c r="G1284" s="35" t="s">
        <v>239</v>
      </c>
      <c r="H1284" s="35" t="s">
        <v>238</v>
      </c>
      <c r="I1284" s="35" t="s">
        <v>27</v>
      </c>
      <c r="J1284" s="42">
        <v>44831</v>
      </c>
      <c r="M1284" s="41">
        <v>2038</v>
      </c>
      <c r="N1284" s="40" t="s">
        <v>212</v>
      </c>
      <c r="O1284" s="41"/>
      <c r="P1284" s="41">
        <v>2022</v>
      </c>
      <c r="Q1284" s="41">
        <v>2022</v>
      </c>
      <c r="R1284" s="40" t="s">
        <v>212</v>
      </c>
      <c r="S1284" s="35" t="s">
        <v>4030</v>
      </c>
      <c r="T1284" s="35" t="s">
        <v>4029</v>
      </c>
      <c r="U1284" s="35" t="s">
        <v>212</v>
      </c>
      <c r="V1284" s="35" t="s">
        <v>4028</v>
      </c>
      <c r="W1284" s="35" t="s">
        <v>4017</v>
      </c>
    </row>
    <row r="1285" spans="1:24" x14ac:dyDescent="0.2">
      <c r="A1285" s="35" t="s">
        <v>1188</v>
      </c>
      <c r="B1285" s="36">
        <v>79737</v>
      </c>
      <c r="C1285" s="37">
        <v>1</v>
      </c>
      <c r="D1285" s="35" t="s">
        <v>1208</v>
      </c>
      <c r="E1285" s="35" t="s">
        <v>1207</v>
      </c>
      <c r="F1285" s="35" t="s">
        <v>1206</v>
      </c>
      <c r="G1285" s="35" t="s">
        <v>262</v>
      </c>
      <c r="H1285" s="35" t="s">
        <v>227</v>
      </c>
      <c r="I1285" s="35" t="s">
        <v>232</v>
      </c>
      <c r="J1285" s="42">
        <v>44160</v>
      </c>
      <c r="M1285" s="41">
        <v>2038</v>
      </c>
      <c r="N1285" s="40" t="s">
        <v>212</v>
      </c>
      <c r="O1285" s="41"/>
      <c r="P1285" s="41">
        <v>2023</v>
      </c>
      <c r="Q1285" s="41"/>
      <c r="R1285" s="40" t="s">
        <v>212</v>
      </c>
      <c r="S1285" s="35" t="s">
        <v>4298</v>
      </c>
      <c r="T1285" s="35" t="s">
        <v>4297</v>
      </c>
      <c r="U1285" s="35" t="s">
        <v>4017</v>
      </c>
      <c r="W1285" s="35" t="s">
        <v>4017</v>
      </c>
    </row>
    <row r="1286" spans="1:24" x14ac:dyDescent="0.2">
      <c r="A1286" s="35" t="s">
        <v>1188</v>
      </c>
      <c r="B1286" s="36">
        <v>79450</v>
      </c>
      <c r="C1286" s="37">
        <v>1</v>
      </c>
      <c r="D1286" s="35" t="s">
        <v>1205</v>
      </c>
      <c r="E1286" s="35" t="s">
        <v>1204</v>
      </c>
      <c r="F1286" s="35" t="s">
        <v>1203</v>
      </c>
      <c r="G1286" s="35" t="s">
        <v>271</v>
      </c>
      <c r="H1286" s="35" t="s">
        <v>227</v>
      </c>
      <c r="I1286" s="35" t="s">
        <v>270</v>
      </c>
      <c r="J1286" s="42">
        <v>44089</v>
      </c>
      <c r="L1286" s="42">
        <v>44503</v>
      </c>
      <c r="M1286" s="41">
        <v>2036</v>
      </c>
      <c r="N1286" s="40" t="s">
        <v>212</v>
      </c>
      <c r="O1286" s="41">
        <v>2021</v>
      </c>
      <c r="P1286" s="41">
        <v>2021</v>
      </c>
      <c r="Q1286" s="41">
        <v>2021</v>
      </c>
      <c r="R1286" s="40" t="s">
        <v>212</v>
      </c>
      <c r="U1286" s="35" t="s">
        <v>4017</v>
      </c>
      <c r="W1286" s="35" t="s">
        <v>4017</v>
      </c>
    </row>
    <row r="1287" spans="1:24" x14ac:dyDescent="0.2">
      <c r="A1287" s="35" t="s">
        <v>1188</v>
      </c>
      <c r="B1287" s="36">
        <v>79854</v>
      </c>
      <c r="C1287" s="37">
        <v>1</v>
      </c>
      <c r="D1287" s="35" t="s">
        <v>1202</v>
      </c>
      <c r="E1287" s="35" t="s">
        <v>1201</v>
      </c>
      <c r="F1287" s="35" t="s">
        <v>1200</v>
      </c>
      <c r="G1287" s="35" t="s">
        <v>1120</v>
      </c>
      <c r="H1287" s="35" t="s">
        <v>238</v>
      </c>
      <c r="I1287" s="35" t="s">
        <v>121</v>
      </c>
      <c r="J1287" s="42">
        <v>44433</v>
      </c>
      <c r="L1287" s="42">
        <v>44929</v>
      </c>
      <c r="M1287" s="41">
        <v>2037</v>
      </c>
      <c r="N1287" s="40" t="s">
        <v>212</v>
      </c>
      <c r="O1287" s="41">
        <v>2023</v>
      </c>
      <c r="P1287" s="41">
        <v>2022</v>
      </c>
      <c r="Q1287" s="41"/>
      <c r="R1287" s="40" t="s">
        <v>212</v>
      </c>
      <c r="S1287" s="35" t="s">
        <v>4296</v>
      </c>
      <c r="T1287" s="35" t="s">
        <v>4295</v>
      </c>
      <c r="U1287" s="35" t="s">
        <v>212</v>
      </c>
      <c r="V1287" s="35" t="s">
        <v>4294</v>
      </c>
      <c r="W1287" s="35" t="s">
        <v>4017</v>
      </c>
    </row>
    <row r="1288" spans="1:24" x14ac:dyDescent="0.2">
      <c r="A1288" s="35" t="s">
        <v>1188</v>
      </c>
      <c r="B1288" s="36">
        <v>79903</v>
      </c>
      <c r="C1288" s="37">
        <v>0.93440000000000001</v>
      </c>
      <c r="D1288" s="35" t="s">
        <v>1229</v>
      </c>
      <c r="E1288" s="35" t="s">
        <v>1228</v>
      </c>
      <c r="F1288" s="35" t="s">
        <v>1127</v>
      </c>
      <c r="G1288" s="35" t="s">
        <v>286</v>
      </c>
      <c r="H1288" s="35" t="s">
        <v>227</v>
      </c>
      <c r="I1288" s="35" t="s">
        <v>232</v>
      </c>
      <c r="J1288" s="42">
        <v>44175</v>
      </c>
      <c r="L1288" s="42">
        <v>44911</v>
      </c>
      <c r="M1288" s="41">
        <v>2038</v>
      </c>
      <c r="N1288" s="40" t="s">
        <v>212</v>
      </c>
      <c r="O1288" s="41">
        <v>2022</v>
      </c>
      <c r="P1288" s="41">
        <v>2022</v>
      </c>
      <c r="Q1288" s="41">
        <v>2022</v>
      </c>
      <c r="R1288" s="40" t="s">
        <v>212</v>
      </c>
      <c r="U1288" s="35" t="s">
        <v>4017</v>
      </c>
      <c r="W1288" s="35" t="s">
        <v>4017</v>
      </c>
    </row>
    <row r="1289" spans="1:24" x14ac:dyDescent="0.2">
      <c r="A1289" s="35" t="s">
        <v>1188</v>
      </c>
      <c r="B1289" s="36">
        <v>79049</v>
      </c>
      <c r="C1289" s="37">
        <v>1</v>
      </c>
      <c r="D1289" s="35" t="s">
        <v>1199</v>
      </c>
      <c r="E1289" s="35" t="s">
        <v>1198</v>
      </c>
      <c r="F1289" s="35" t="s">
        <v>686</v>
      </c>
      <c r="G1289" s="35" t="s">
        <v>469</v>
      </c>
      <c r="H1289" s="35" t="s">
        <v>214</v>
      </c>
      <c r="I1289" s="35" t="s">
        <v>465</v>
      </c>
      <c r="J1289" s="42">
        <v>44376</v>
      </c>
      <c r="L1289" s="42">
        <v>44977</v>
      </c>
      <c r="M1289" s="41">
        <v>2038</v>
      </c>
      <c r="N1289" s="40" t="s">
        <v>212</v>
      </c>
      <c r="O1289" s="41">
        <v>2023</v>
      </c>
      <c r="P1289" s="41">
        <v>2022</v>
      </c>
      <c r="Q1289" s="41">
        <v>2022</v>
      </c>
      <c r="R1289" s="40" t="s">
        <v>212</v>
      </c>
      <c r="S1289" s="35" t="s">
        <v>4293</v>
      </c>
      <c r="T1289" s="35" t="s">
        <v>4292</v>
      </c>
      <c r="U1289" s="35" t="s">
        <v>4017</v>
      </c>
      <c r="W1289" s="35" t="s">
        <v>4017</v>
      </c>
    </row>
    <row r="1290" spans="1:24" x14ac:dyDescent="0.2">
      <c r="A1290" s="35" t="s">
        <v>1188</v>
      </c>
      <c r="B1290" s="36">
        <v>79590</v>
      </c>
      <c r="C1290" s="37">
        <v>1</v>
      </c>
      <c r="D1290" s="35" t="s">
        <v>1197</v>
      </c>
      <c r="E1290" s="35" t="s">
        <v>1196</v>
      </c>
      <c r="F1290" s="35" t="s">
        <v>683</v>
      </c>
      <c r="G1290" s="35" t="s">
        <v>638</v>
      </c>
      <c r="H1290" s="35" t="s">
        <v>214</v>
      </c>
      <c r="I1290" s="35" t="s">
        <v>99</v>
      </c>
      <c r="J1290" s="42">
        <v>44253</v>
      </c>
      <c r="M1290" s="41">
        <v>2038</v>
      </c>
      <c r="N1290" s="40" t="s">
        <v>212</v>
      </c>
      <c r="O1290" s="41"/>
      <c r="P1290" s="41">
        <v>2022</v>
      </c>
      <c r="Q1290" s="41">
        <v>2022</v>
      </c>
      <c r="R1290" s="40" t="s">
        <v>212</v>
      </c>
      <c r="S1290" s="35" t="s">
        <v>4291</v>
      </c>
      <c r="T1290" s="35" t="s">
        <v>4290</v>
      </c>
      <c r="U1290" s="35" t="s">
        <v>212</v>
      </c>
      <c r="W1290" s="35" t="s">
        <v>4017</v>
      </c>
    </row>
    <row r="1291" spans="1:24" x14ac:dyDescent="0.2">
      <c r="A1291" s="35" t="s">
        <v>1188</v>
      </c>
      <c r="B1291" s="36">
        <v>79785</v>
      </c>
      <c r="C1291" s="37">
        <v>0.125</v>
      </c>
      <c r="D1291" s="35" t="s">
        <v>1244</v>
      </c>
      <c r="E1291" s="35" t="s">
        <v>1243</v>
      </c>
      <c r="F1291" s="35" t="s">
        <v>1242</v>
      </c>
      <c r="G1291" s="35" t="s">
        <v>228</v>
      </c>
      <c r="H1291" s="35" t="s">
        <v>227</v>
      </c>
      <c r="I1291" s="35" t="s">
        <v>226</v>
      </c>
      <c r="J1291" s="42">
        <v>44187</v>
      </c>
      <c r="L1291" s="42">
        <v>45139</v>
      </c>
      <c r="M1291" s="41">
        <v>2038</v>
      </c>
      <c r="N1291" s="40" t="s">
        <v>212</v>
      </c>
      <c r="O1291" s="41">
        <v>2023</v>
      </c>
      <c r="P1291" s="41">
        <v>2022</v>
      </c>
      <c r="Q1291" s="41">
        <v>2022</v>
      </c>
      <c r="R1291" s="40" t="s">
        <v>212</v>
      </c>
      <c r="S1291" s="35" t="s">
        <v>4289</v>
      </c>
      <c r="T1291" s="35" t="s">
        <v>4288</v>
      </c>
      <c r="U1291" s="35" t="s">
        <v>4017</v>
      </c>
      <c r="W1291" s="35" t="s">
        <v>4017</v>
      </c>
    </row>
    <row r="1292" spans="1:24" x14ac:dyDescent="0.2">
      <c r="A1292" s="35" t="s">
        <v>1188</v>
      </c>
      <c r="B1292" s="36">
        <v>79902</v>
      </c>
      <c r="C1292" s="37">
        <v>1</v>
      </c>
      <c r="D1292" s="35" t="s">
        <v>4287</v>
      </c>
      <c r="E1292" s="35" t="s">
        <v>4286</v>
      </c>
      <c r="F1292" s="35" t="s">
        <v>4281</v>
      </c>
      <c r="G1292" s="35" t="s">
        <v>215</v>
      </c>
      <c r="H1292" s="35" t="s">
        <v>214</v>
      </c>
      <c r="I1292" s="35" t="s">
        <v>553</v>
      </c>
      <c r="J1292" s="42">
        <v>45105</v>
      </c>
      <c r="M1292" s="41">
        <v>2039</v>
      </c>
      <c r="N1292" s="40" t="s">
        <v>212</v>
      </c>
      <c r="O1292" s="41"/>
      <c r="P1292" s="41"/>
      <c r="Q1292" s="41"/>
      <c r="R1292" s="40" t="s">
        <v>212</v>
      </c>
      <c r="S1292" s="35" t="s">
        <v>4285</v>
      </c>
      <c r="T1292" s="35" t="s">
        <v>4284</v>
      </c>
      <c r="U1292" s="35" t="s">
        <v>4017</v>
      </c>
      <c r="W1292" s="35" t="s">
        <v>4017</v>
      </c>
    </row>
    <row r="1293" spans="1:24" x14ac:dyDescent="0.2">
      <c r="A1293" s="35" t="s">
        <v>1188</v>
      </c>
      <c r="B1293" s="36">
        <v>81760</v>
      </c>
      <c r="C1293" s="37">
        <v>1</v>
      </c>
      <c r="D1293" s="35" t="s">
        <v>4283</v>
      </c>
      <c r="E1293" s="35" t="s">
        <v>4282</v>
      </c>
      <c r="F1293" s="35" t="s">
        <v>4281</v>
      </c>
      <c r="G1293" s="35" t="s">
        <v>215</v>
      </c>
      <c r="H1293" s="35" t="s">
        <v>214</v>
      </c>
      <c r="I1293" s="35" t="s">
        <v>553</v>
      </c>
      <c r="J1293" s="42">
        <v>45105</v>
      </c>
      <c r="M1293" s="41">
        <v>2039</v>
      </c>
      <c r="N1293" s="40" t="s">
        <v>212</v>
      </c>
      <c r="O1293" s="41"/>
      <c r="P1293" s="41"/>
      <c r="Q1293" s="41"/>
      <c r="R1293" s="40" t="s">
        <v>212</v>
      </c>
      <c r="S1293" s="35" t="s">
        <v>4280</v>
      </c>
      <c r="T1293" s="35" t="s">
        <v>4279</v>
      </c>
      <c r="U1293" s="35" t="s">
        <v>4017</v>
      </c>
      <c r="W1293" s="35" t="s">
        <v>4017</v>
      </c>
    </row>
    <row r="1294" spans="1:24" x14ac:dyDescent="0.2">
      <c r="A1294" s="35" t="s">
        <v>1188</v>
      </c>
      <c r="B1294" s="36">
        <v>79072</v>
      </c>
      <c r="C1294" s="37">
        <v>1</v>
      </c>
      <c r="D1294" s="35" t="s">
        <v>1195</v>
      </c>
      <c r="E1294" s="35" t="s">
        <v>1194</v>
      </c>
      <c r="F1294" s="35" t="s">
        <v>1193</v>
      </c>
      <c r="G1294" s="35" t="s">
        <v>1192</v>
      </c>
      <c r="H1294" s="35" t="s">
        <v>227</v>
      </c>
      <c r="I1294" s="35" t="s">
        <v>399</v>
      </c>
      <c r="J1294" s="42">
        <v>44314</v>
      </c>
      <c r="L1294" s="42">
        <v>44978</v>
      </c>
      <c r="M1294" s="41">
        <v>2036</v>
      </c>
      <c r="N1294" s="40" t="s">
        <v>212</v>
      </c>
      <c r="O1294" s="41">
        <v>2023</v>
      </c>
      <c r="P1294" s="41">
        <v>2022</v>
      </c>
      <c r="Q1294" s="41">
        <v>2022</v>
      </c>
      <c r="R1294" s="40" t="s">
        <v>212</v>
      </c>
      <c r="S1294" s="35" t="s">
        <v>4278</v>
      </c>
      <c r="T1294" s="35" t="s">
        <v>4277</v>
      </c>
      <c r="U1294" s="35" t="s">
        <v>4017</v>
      </c>
      <c r="W1294" s="35" t="s">
        <v>4017</v>
      </c>
    </row>
    <row r="1295" spans="1:24" x14ac:dyDescent="0.2">
      <c r="A1295" s="35" t="s">
        <v>1188</v>
      </c>
      <c r="B1295" s="36">
        <v>79993</v>
      </c>
      <c r="C1295" s="37">
        <v>1</v>
      </c>
      <c r="D1295" s="35" t="s">
        <v>1191</v>
      </c>
      <c r="E1295" s="35" t="s">
        <v>1190</v>
      </c>
      <c r="F1295" s="35" t="s">
        <v>1189</v>
      </c>
      <c r="G1295" s="35" t="s">
        <v>326</v>
      </c>
      <c r="H1295" s="35" t="s">
        <v>227</v>
      </c>
      <c r="I1295" s="35" t="s">
        <v>248</v>
      </c>
      <c r="J1295" s="42">
        <v>44273</v>
      </c>
      <c r="L1295" s="42">
        <v>44498</v>
      </c>
      <c r="M1295" s="41">
        <v>2035</v>
      </c>
      <c r="N1295" s="40" t="s">
        <v>212</v>
      </c>
      <c r="O1295" s="41">
        <v>2021</v>
      </c>
      <c r="P1295" s="41">
        <v>2021</v>
      </c>
      <c r="Q1295" s="41">
        <v>2021</v>
      </c>
      <c r="R1295" s="40" t="s">
        <v>212</v>
      </c>
      <c r="U1295" s="35" t="s">
        <v>4017</v>
      </c>
      <c r="W1295" s="35" t="s">
        <v>4017</v>
      </c>
    </row>
    <row r="1296" spans="1:24" x14ac:dyDescent="0.2">
      <c r="A1296" s="35" t="s">
        <v>1188</v>
      </c>
      <c r="B1296" s="36">
        <v>79218</v>
      </c>
      <c r="C1296" s="37">
        <v>1</v>
      </c>
      <c r="D1296" s="35" t="s">
        <v>1187</v>
      </c>
      <c r="E1296" s="35" t="s">
        <v>1186</v>
      </c>
      <c r="F1296" s="35" t="s">
        <v>1185</v>
      </c>
      <c r="G1296" s="35" t="s">
        <v>326</v>
      </c>
      <c r="H1296" s="35" t="s">
        <v>227</v>
      </c>
      <c r="I1296" s="35" t="s">
        <v>1184</v>
      </c>
      <c r="J1296" s="42">
        <v>43987</v>
      </c>
      <c r="L1296" s="42">
        <v>44519</v>
      </c>
      <c r="M1296" s="41">
        <v>2036</v>
      </c>
      <c r="N1296" s="40" t="s">
        <v>212</v>
      </c>
      <c r="O1296" s="41">
        <v>2021</v>
      </c>
      <c r="P1296" s="41">
        <v>2021</v>
      </c>
      <c r="Q1296" s="41">
        <v>2021</v>
      </c>
      <c r="R1296" s="40" t="s">
        <v>212</v>
      </c>
      <c r="U1296" s="35" t="s">
        <v>4017</v>
      </c>
      <c r="W1296" s="35" t="s">
        <v>4017</v>
      </c>
    </row>
    <row r="1297" spans="1:24" x14ac:dyDescent="0.2">
      <c r="A1297" s="35" t="s">
        <v>1132</v>
      </c>
      <c r="B1297" s="36">
        <v>80326</v>
      </c>
      <c r="C1297" s="37">
        <v>0.89500000000000002</v>
      </c>
      <c r="D1297" s="35" t="s">
        <v>1177</v>
      </c>
      <c r="E1297" s="35" t="s">
        <v>1176</v>
      </c>
      <c r="F1297" s="35" t="s">
        <v>1175</v>
      </c>
      <c r="G1297" s="35" t="s">
        <v>286</v>
      </c>
      <c r="H1297" s="35" t="s">
        <v>227</v>
      </c>
      <c r="I1297" s="35" t="s">
        <v>434</v>
      </c>
      <c r="J1297" s="42">
        <v>44404</v>
      </c>
      <c r="M1297" s="41">
        <v>2039</v>
      </c>
      <c r="N1297" s="40" t="s">
        <v>212</v>
      </c>
      <c r="O1297" s="41"/>
      <c r="P1297" s="41">
        <v>2023</v>
      </c>
      <c r="Q1297" s="41"/>
      <c r="R1297" s="40" t="s">
        <v>212</v>
      </c>
      <c r="S1297" s="35" t="s">
        <v>4276</v>
      </c>
      <c r="T1297" s="35" t="s">
        <v>4275</v>
      </c>
      <c r="U1297" s="35" t="s">
        <v>212</v>
      </c>
      <c r="V1297" s="35" t="s">
        <v>4059</v>
      </c>
      <c r="W1297" s="35" t="s">
        <v>4017</v>
      </c>
    </row>
    <row r="1298" spans="1:24" x14ac:dyDescent="0.2">
      <c r="A1298" s="35" t="s">
        <v>1132</v>
      </c>
      <c r="B1298" s="36">
        <v>78801</v>
      </c>
      <c r="C1298" s="37">
        <v>1</v>
      </c>
      <c r="D1298" s="35" t="s">
        <v>1174</v>
      </c>
      <c r="E1298" s="35" t="s">
        <v>1173</v>
      </c>
      <c r="F1298" s="35" t="s">
        <v>1172</v>
      </c>
      <c r="G1298" s="35" t="s">
        <v>276</v>
      </c>
      <c r="H1298" s="35" t="s">
        <v>214</v>
      </c>
      <c r="I1298" s="35" t="s">
        <v>302</v>
      </c>
      <c r="J1298" s="42">
        <v>44475</v>
      </c>
      <c r="L1298" s="42">
        <v>44888</v>
      </c>
      <c r="M1298" s="41">
        <v>2037</v>
      </c>
      <c r="N1298" s="40" t="s">
        <v>212</v>
      </c>
      <c r="O1298" s="41">
        <v>2022</v>
      </c>
      <c r="P1298" s="41">
        <v>2022</v>
      </c>
      <c r="Q1298" s="41">
        <v>2022</v>
      </c>
      <c r="R1298" s="40" t="s">
        <v>212</v>
      </c>
      <c r="U1298" s="35" t="s">
        <v>4017</v>
      </c>
      <c r="W1298" s="35" t="s">
        <v>4017</v>
      </c>
    </row>
    <row r="1299" spans="1:24" x14ac:dyDescent="0.2">
      <c r="A1299" s="35" t="s">
        <v>1132</v>
      </c>
      <c r="B1299" s="36">
        <v>79974</v>
      </c>
      <c r="C1299" s="37">
        <v>0.17</v>
      </c>
      <c r="D1299" s="35" t="s">
        <v>1183</v>
      </c>
      <c r="E1299" s="35" t="s">
        <v>1182</v>
      </c>
      <c r="F1299" s="35" t="s">
        <v>710</v>
      </c>
      <c r="G1299" s="35" t="s">
        <v>215</v>
      </c>
      <c r="H1299" s="35" t="s">
        <v>214</v>
      </c>
      <c r="I1299" s="35" t="s">
        <v>133</v>
      </c>
      <c r="J1299" s="42">
        <v>44447</v>
      </c>
      <c r="L1299" s="42">
        <v>44893</v>
      </c>
      <c r="M1299" s="41">
        <v>2038</v>
      </c>
      <c r="N1299" s="40" t="s">
        <v>212</v>
      </c>
      <c r="O1299" s="41">
        <v>2022</v>
      </c>
      <c r="P1299" s="41">
        <v>2022</v>
      </c>
      <c r="Q1299" s="41">
        <v>2022</v>
      </c>
      <c r="R1299" s="40" t="s">
        <v>212</v>
      </c>
      <c r="U1299" s="35" t="s">
        <v>4017</v>
      </c>
      <c r="W1299" s="35" t="s">
        <v>4017</v>
      </c>
    </row>
    <row r="1300" spans="1:24" x14ac:dyDescent="0.2">
      <c r="A1300" s="35" t="s">
        <v>1132</v>
      </c>
      <c r="B1300" s="36">
        <v>80538</v>
      </c>
      <c r="C1300" s="37">
        <v>1</v>
      </c>
      <c r="D1300" s="35" t="s">
        <v>1171</v>
      </c>
      <c r="E1300" s="35" t="s">
        <v>1170</v>
      </c>
      <c r="F1300" s="35" t="s">
        <v>1114</v>
      </c>
      <c r="G1300" s="35" t="s">
        <v>643</v>
      </c>
      <c r="H1300" s="35" t="s">
        <v>214</v>
      </c>
      <c r="I1300" s="35" t="s">
        <v>1113</v>
      </c>
      <c r="J1300" s="42">
        <v>44684</v>
      </c>
      <c r="L1300" s="42">
        <v>44987</v>
      </c>
      <c r="M1300" s="41">
        <v>2038</v>
      </c>
      <c r="N1300" s="40" t="s">
        <v>212</v>
      </c>
      <c r="O1300" s="41">
        <v>2022</v>
      </c>
      <c r="P1300" s="41">
        <v>2022</v>
      </c>
      <c r="Q1300" s="41"/>
      <c r="R1300" s="40" t="s">
        <v>212</v>
      </c>
      <c r="S1300" s="35" t="s">
        <v>4274</v>
      </c>
      <c r="T1300" s="35" t="s">
        <v>4273</v>
      </c>
      <c r="U1300" s="35" t="s">
        <v>212</v>
      </c>
      <c r="V1300" s="35" t="s">
        <v>4272</v>
      </c>
      <c r="W1300" s="35" t="s">
        <v>4017</v>
      </c>
    </row>
    <row r="1301" spans="1:24" x14ac:dyDescent="0.2">
      <c r="A1301" s="35" t="s">
        <v>1132</v>
      </c>
      <c r="B1301" s="36">
        <v>80352</v>
      </c>
      <c r="C1301" s="37">
        <v>1</v>
      </c>
      <c r="D1301" s="35" t="s">
        <v>1169</v>
      </c>
      <c r="E1301" s="35" t="s">
        <v>1168</v>
      </c>
      <c r="F1301" s="35" t="s">
        <v>435</v>
      </c>
      <c r="G1301" s="35" t="s">
        <v>638</v>
      </c>
      <c r="H1301" s="35" t="s">
        <v>214</v>
      </c>
      <c r="I1301" s="35" t="s">
        <v>100</v>
      </c>
      <c r="J1301" s="42">
        <v>44749</v>
      </c>
      <c r="M1301" s="41">
        <v>2038</v>
      </c>
      <c r="N1301" s="40" t="s">
        <v>212</v>
      </c>
      <c r="O1301" s="41"/>
      <c r="P1301" s="41">
        <v>2023</v>
      </c>
      <c r="Q1301" s="41"/>
      <c r="R1301" s="40" t="s">
        <v>212</v>
      </c>
      <c r="S1301" s="35" t="s">
        <v>4271</v>
      </c>
      <c r="T1301" s="35" t="s">
        <v>4270</v>
      </c>
      <c r="U1301" s="35" t="s">
        <v>4017</v>
      </c>
      <c r="W1301" s="35" t="s">
        <v>4017</v>
      </c>
    </row>
    <row r="1302" spans="1:24" x14ac:dyDescent="0.2">
      <c r="A1302" s="35" t="s">
        <v>1132</v>
      </c>
      <c r="B1302" s="36">
        <v>80190</v>
      </c>
      <c r="C1302" s="37">
        <v>1</v>
      </c>
      <c r="D1302" s="35" t="s">
        <v>1167</v>
      </c>
      <c r="E1302" s="35" t="s">
        <v>1166</v>
      </c>
      <c r="F1302" s="35" t="s">
        <v>1163</v>
      </c>
      <c r="G1302" s="35" t="s">
        <v>1120</v>
      </c>
      <c r="H1302" s="35" t="s">
        <v>238</v>
      </c>
      <c r="I1302" s="35" t="s">
        <v>1162</v>
      </c>
      <c r="J1302" s="42">
        <v>44641</v>
      </c>
      <c r="M1302" s="41">
        <v>2039</v>
      </c>
      <c r="N1302" s="40" t="s">
        <v>212</v>
      </c>
      <c r="O1302" s="41"/>
      <c r="P1302" s="41">
        <v>2023</v>
      </c>
      <c r="Q1302" s="41">
        <v>2022</v>
      </c>
      <c r="R1302" s="40" t="s">
        <v>212</v>
      </c>
      <c r="S1302" s="35" t="s">
        <v>4269</v>
      </c>
      <c r="T1302" s="35" t="s">
        <v>4268</v>
      </c>
      <c r="U1302" s="35" t="s">
        <v>212</v>
      </c>
      <c r="W1302" s="35" t="s">
        <v>4017</v>
      </c>
    </row>
    <row r="1303" spans="1:24" x14ac:dyDescent="0.2">
      <c r="A1303" s="35" t="s">
        <v>1132</v>
      </c>
      <c r="B1303" s="36">
        <v>80191</v>
      </c>
      <c r="C1303" s="37">
        <v>1</v>
      </c>
      <c r="D1303" s="35" t="s">
        <v>1165</v>
      </c>
      <c r="E1303" s="35" t="s">
        <v>1164</v>
      </c>
      <c r="F1303" s="35" t="s">
        <v>1163</v>
      </c>
      <c r="G1303" s="35" t="s">
        <v>1120</v>
      </c>
      <c r="H1303" s="35" t="s">
        <v>238</v>
      </c>
      <c r="I1303" s="35" t="s">
        <v>1162</v>
      </c>
      <c r="J1303" s="42">
        <v>44641</v>
      </c>
      <c r="M1303" s="41">
        <v>2039</v>
      </c>
      <c r="N1303" s="40" t="s">
        <v>212</v>
      </c>
      <c r="O1303" s="41"/>
      <c r="P1303" s="41">
        <v>2024</v>
      </c>
      <c r="Q1303" s="41">
        <v>2022</v>
      </c>
      <c r="R1303" s="40" t="s">
        <v>212</v>
      </c>
      <c r="S1303" s="35" t="s">
        <v>4267</v>
      </c>
      <c r="T1303" s="35" t="s">
        <v>4266</v>
      </c>
      <c r="U1303" s="35" t="s">
        <v>4017</v>
      </c>
      <c r="W1303" s="35" t="s">
        <v>4017</v>
      </c>
    </row>
    <row r="1304" spans="1:24" x14ac:dyDescent="0.2">
      <c r="A1304" s="35" t="s">
        <v>1132</v>
      </c>
      <c r="B1304" s="36">
        <v>80613</v>
      </c>
      <c r="C1304" s="37">
        <v>1</v>
      </c>
      <c r="D1304" s="35" t="s">
        <v>1161</v>
      </c>
      <c r="E1304" s="35" t="s">
        <v>1160</v>
      </c>
      <c r="F1304" s="35" t="s">
        <v>1124</v>
      </c>
      <c r="G1304" s="35" t="s">
        <v>233</v>
      </c>
      <c r="H1304" s="35" t="s">
        <v>220</v>
      </c>
      <c r="I1304" s="35" t="s">
        <v>161</v>
      </c>
      <c r="J1304" s="42">
        <v>44651</v>
      </c>
      <c r="M1304" s="41">
        <v>2037</v>
      </c>
      <c r="N1304" s="40" t="s">
        <v>212</v>
      </c>
      <c r="O1304" s="41"/>
      <c r="P1304" s="41">
        <v>2022</v>
      </c>
      <c r="Q1304" s="41">
        <v>2022</v>
      </c>
      <c r="R1304" s="40" t="s">
        <v>212</v>
      </c>
      <c r="S1304" s="35" t="s">
        <v>4265</v>
      </c>
      <c r="T1304" s="35" t="s">
        <v>4264</v>
      </c>
      <c r="U1304" s="35" t="s">
        <v>4017</v>
      </c>
      <c r="W1304" s="35" t="s">
        <v>4017</v>
      </c>
    </row>
    <row r="1305" spans="1:24" x14ac:dyDescent="0.2">
      <c r="A1305" s="35" t="s">
        <v>1132</v>
      </c>
      <c r="B1305" s="36">
        <v>80358</v>
      </c>
      <c r="C1305" s="37">
        <v>1</v>
      </c>
      <c r="D1305" s="35" t="s">
        <v>1159</v>
      </c>
      <c r="E1305" s="35" t="s">
        <v>1158</v>
      </c>
      <c r="F1305" s="35" t="s">
        <v>1157</v>
      </c>
      <c r="G1305" s="35" t="s">
        <v>1120</v>
      </c>
      <c r="H1305" s="35" t="s">
        <v>238</v>
      </c>
      <c r="I1305" s="35" t="s">
        <v>99</v>
      </c>
      <c r="J1305" s="42">
        <v>44483</v>
      </c>
      <c r="L1305" s="42">
        <v>44916</v>
      </c>
      <c r="M1305" s="41">
        <v>2037</v>
      </c>
      <c r="N1305" s="40" t="s">
        <v>4017</v>
      </c>
      <c r="O1305" s="41">
        <v>2022</v>
      </c>
      <c r="P1305" s="41"/>
      <c r="Q1305" s="41"/>
      <c r="R1305" s="40" t="s">
        <v>212</v>
      </c>
      <c r="U1305" s="35" t="s">
        <v>4017</v>
      </c>
      <c r="W1305" s="35" t="s">
        <v>4017</v>
      </c>
    </row>
    <row r="1306" spans="1:24" x14ac:dyDescent="0.2">
      <c r="A1306" s="35" t="s">
        <v>1132</v>
      </c>
      <c r="B1306" s="36">
        <v>79842</v>
      </c>
      <c r="C1306" s="37">
        <v>1</v>
      </c>
      <c r="D1306" s="35" t="s">
        <v>1156</v>
      </c>
      <c r="E1306" s="35" t="s">
        <v>1155</v>
      </c>
      <c r="F1306" s="35" t="s">
        <v>1154</v>
      </c>
      <c r="G1306" s="35" t="s">
        <v>215</v>
      </c>
      <c r="H1306" s="35" t="s">
        <v>214</v>
      </c>
      <c r="I1306" s="35" t="s">
        <v>133</v>
      </c>
      <c r="J1306" s="42">
        <v>44582</v>
      </c>
      <c r="L1306" s="42">
        <v>45023</v>
      </c>
      <c r="M1306" s="41">
        <v>2038</v>
      </c>
      <c r="N1306" s="40" t="s">
        <v>212</v>
      </c>
      <c r="O1306" s="41">
        <v>2023</v>
      </c>
      <c r="P1306" s="41">
        <v>2023</v>
      </c>
      <c r="Q1306" s="41">
        <v>2022</v>
      </c>
      <c r="R1306" s="40" t="s">
        <v>212</v>
      </c>
      <c r="S1306" s="35" t="s">
        <v>4263</v>
      </c>
      <c r="T1306" s="35" t="s">
        <v>4262</v>
      </c>
      <c r="U1306" s="35" t="s">
        <v>212</v>
      </c>
      <c r="W1306" s="35" t="s">
        <v>4017</v>
      </c>
    </row>
    <row r="1307" spans="1:24" x14ac:dyDescent="0.2">
      <c r="A1307" s="35" t="s">
        <v>1132</v>
      </c>
      <c r="B1307" s="36">
        <v>80060</v>
      </c>
      <c r="C1307" s="37">
        <v>0.79100000000000004</v>
      </c>
      <c r="D1307" s="35" t="s">
        <v>1179</v>
      </c>
      <c r="E1307" s="35" t="s">
        <v>1178</v>
      </c>
      <c r="F1307" s="35" t="s">
        <v>272</v>
      </c>
      <c r="G1307" s="35" t="s">
        <v>271</v>
      </c>
      <c r="H1307" s="35" t="s">
        <v>227</v>
      </c>
      <c r="I1307" s="35" t="s">
        <v>270</v>
      </c>
      <c r="J1307" s="42">
        <v>44358</v>
      </c>
      <c r="L1307" s="42">
        <v>44753</v>
      </c>
      <c r="M1307" s="41">
        <v>2036</v>
      </c>
      <c r="N1307" s="40" t="s">
        <v>212</v>
      </c>
      <c r="O1307" s="41">
        <v>2022</v>
      </c>
      <c r="P1307" s="41">
        <v>2021</v>
      </c>
      <c r="Q1307" s="41">
        <v>2021</v>
      </c>
      <c r="R1307" s="40" t="s">
        <v>212</v>
      </c>
      <c r="U1307" s="35" t="s">
        <v>4017</v>
      </c>
      <c r="W1307" s="35" t="s">
        <v>4017</v>
      </c>
    </row>
    <row r="1308" spans="1:24" x14ac:dyDescent="0.2">
      <c r="A1308" s="35" t="s">
        <v>1132</v>
      </c>
      <c r="B1308" s="36">
        <v>80101</v>
      </c>
      <c r="C1308" s="37">
        <v>1</v>
      </c>
      <c r="D1308" s="35" t="s">
        <v>1153</v>
      </c>
      <c r="E1308" s="35" t="s">
        <v>1152</v>
      </c>
      <c r="F1308" s="35" t="s">
        <v>568</v>
      </c>
      <c r="G1308" s="35" t="s">
        <v>395</v>
      </c>
      <c r="H1308" s="35" t="s">
        <v>220</v>
      </c>
      <c r="I1308" s="35" t="s">
        <v>390</v>
      </c>
      <c r="J1308" s="42">
        <v>44490</v>
      </c>
      <c r="M1308" s="41">
        <v>2038</v>
      </c>
      <c r="N1308" s="40" t="s">
        <v>212</v>
      </c>
      <c r="O1308" s="41"/>
      <c r="P1308" s="41">
        <v>2021</v>
      </c>
      <c r="Q1308" s="41">
        <v>2021</v>
      </c>
      <c r="R1308" s="40" t="s">
        <v>212</v>
      </c>
      <c r="S1308" s="35" t="s">
        <v>4261</v>
      </c>
      <c r="T1308" s="35" t="s">
        <v>4260</v>
      </c>
      <c r="U1308" s="35" t="s">
        <v>212</v>
      </c>
      <c r="V1308" s="35" t="s">
        <v>4259</v>
      </c>
      <c r="W1308" s="35" t="s">
        <v>212</v>
      </c>
      <c r="X1308" s="35" t="s">
        <v>4258</v>
      </c>
    </row>
    <row r="1309" spans="1:24" x14ac:dyDescent="0.2">
      <c r="A1309" s="35" t="s">
        <v>1132</v>
      </c>
      <c r="B1309" s="36">
        <v>80363</v>
      </c>
      <c r="C1309" s="37">
        <v>1</v>
      </c>
      <c r="D1309" s="35" t="s">
        <v>1151</v>
      </c>
      <c r="E1309" s="35" t="s">
        <v>1150</v>
      </c>
      <c r="F1309" s="35" t="s">
        <v>1149</v>
      </c>
      <c r="G1309" s="35" t="s">
        <v>233</v>
      </c>
      <c r="H1309" s="35" t="s">
        <v>220</v>
      </c>
      <c r="I1309" s="35" t="s">
        <v>600</v>
      </c>
      <c r="J1309" s="42">
        <v>44617</v>
      </c>
      <c r="L1309" s="42">
        <v>45030</v>
      </c>
      <c r="M1309" s="41">
        <v>2038</v>
      </c>
      <c r="N1309" s="40" t="s">
        <v>212</v>
      </c>
      <c r="O1309" s="41">
        <v>2023</v>
      </c>
      <c r="P1309" s="41">
        <v>2022</v>
      </c>
      <c r="Q1309" s="41">
        <v>2022</v>
      </c>
      <c r="R1309" s="40" t="s">
        <v>212</v>
      </c>
      <c r="S1309" s="35" t="s">
        <v>4257</v>
      </c>
      <c r="T1309" s="35" t="s">
        <v>4256</v>
      </c>
      <c r="U1309" s="35" t="s">
        <v>212</v>
      </c>
      <c r="V1309" s="35" t="s">
        <v>4255</v>
      </c>
      <c r="W1309" s="35" t="s">
        <v>212</v>
      </c>
      <c r="X1309" s="35" t="s">
        <v>4255</v>
      </c>
    </row>
    <row r="1310" spans="1:24" x14ac:dyDescent="0.2">
      <c r="A1310" s="35" t="s">
        <v>1132</v>
      </c>
      <c r="B1310" s="36">
        <v>79784</v>
      </c>
      <c r="C1310" s="37">
        <v>1</v>
      </c>
      <c r="D1310" s="35" t="s">
        <v>1148</v>
      </c>
      <c r="E1310" s="35" t="s">
        <v>1147</v>
      </c>
      <c r="F1310" s="35" t="s">
        <v>160</v>
      </c>
      <c r="G1310" s="35" t="s">
        <v>215</v>
      </c>
      <c r="H1310" s="35" t="s">
        <v>214</v>
      </c>
      <c r="I1310" s="35" t="s">
        <v>161</v>
      </c>
      <c r="J1310" s="42">
        <v>44707</v>
      </c>
      <c r="L1310" s="42">
        <v>44707</v>
      </c>
      <c r="M1310" s="41">
        <v>2038</v>
      </c>
      <c r="N1310" s="40" t="s">
        <v>212</v>
      </c>
      <c r="O1310" s="41">
        <v>2022</v>
      </c>
      <c r="P1310" s="41">
        <v>2022</v>
      </c>
      <c r="Q1310" s="41">
        <v>2022</v>
      </c>
      <c r="R1310" s="40" t="s">
        <v>212</v>
      </c>
      <c r="U1310" s="35" t="s">
        <v>212</v>
      </c>
      <c r="W1310" s="35" t="s">
        <v>4017</v>
      </c>
    </row>
    <row r="1311" spans="1:24" x14ac:dyDescent="0.2">
      <c r="A1311" s="35" t="s">
        <v>1132</v>
      </c>
      <c r="B1311" s="36">
        <v>79929</v>
      </c>
      <c r="C1311" s="37">
        <v>1</v>
      </c>
      <c r="D1311" s="35" t="s">
        <v>1146</v>
      </c>
      <c r="E1311" s="35" t="s">
        <v>1145</v>
      </c>
      <c r="F1311" s="35" t="s">
        <v>169</v>
      </c>
      <c r="G1311" s="35" t="s">
        <v>221</v>
      </c>
      <c r="H1311" s="35" t="s">
        <v>220</v>
      </c>
      <c r="I1311" s="35" t="s">
        <v>202</v>
      </c>
      <c r="J1311" s="42">
        <v>44452</v>
      </c>
      <c r="L1311" s="42">
        <v>44925</v>
      </c>
      <c r="M1311" s="41">
        <v>2037</v>
      </c>
      <c r="N1311" s="40" t="s">
        <v>212</v>
      </c>
      <c r="O1311" s="41">
        <v>2022</v>
      </c>
      <c r="P1311" s="41">
        <v>2022</v>
      </c>
      <c r="Q1311" s="41">
        <v>2022</v>
      </c>
      <c r="R1311" s="40" t="s">
        <v>212</v>
      </c>
      <c r="U1311" s="35" t="s">
        <v>212</v>
      </c>
      <c r="W1311" s="35" t="s">
        <v>4017</v>
      </c>
    </row>
    <row r="1312" spans="1:24" x14ac:dyDescent="0.2">
      <c r="A1312" s="35" t="s">
        <v>1132</v>
      </c>
      <c r="B1312" s="36">
        <v>79939</v>
      </c>
      <c r="C1312" s="37">
        <v>1</v>
      </c>
      <c r="D1312" s="35" t="s">
        <v>1144</v>
      </c>
      <c r="E1312" s="35" t="s">
        <v>1143</v>
      </c>
      <c r="F1312" s="35" t="s">
        <v>557</v>
      </c>
      <c r="G1312" s="35" t="s">
        <v>233</v>
      </c>
      <c r="H1312" s="35" t="s">
        <v>220</v>
      </c>
      <c r="I1312" s="35" t="s">
        <v>1142</v>
      </c>
      <c r="J1312" s="42">
        <v>44615</v>
      </c>
      <c r="M1312" s="41">
        <v>2038</v>
      </c>
      <c r="N1312" s="40" t="s">
        <v>212</v>
      </c>
      <c r="O1312" s="41"/>
      <c r="P1312" s="41">
        <v>2023</v>
      </c>
      <c r="Q1312" s="41">
        <v>2022</v>
      </c>
      <c r="R1312" s="40" t="s">
        <v>212</v>
      </c>
      <c r="S1312" s="35" t="s">
        <v>4254</v>
      </c>
      <c r="T1312" s="35" t="s">
        <v>4253</v>
      </c>
      <c r="U1312" s="35" t="s">
        <v>212</v>
      </c>
      <c r="W1312" s="35" t="s">
        <v>4017</v>
      </c>
    </row>
    <row r="1313" spans="1:24" x14ac:dyDescent="0.2">
      <c r="A1313" s="35" t="s">
        <v>1132</v>
      </c>
      <c r="B1313" s="36">
        <v>79750</v>
      </c>
      <c r="C1313" s="37">
        <v>1</v>
      </c>
      <c r="D1313" s="35" t="s">
        <v>1141</v>
      </c>
      <c r="E1313" s="35" t="s">
        <v>1140</v>
      </c>
      <c r="F1313" s="35" t="s">
        <v>466</v>
      </c>
      <c r="G1313" s="35" t="s">
        <v>455</v>
      </c>
      <c r="H1313" s="35" t="s">
        <v>214</v>
      </c>
      <c r="I1313" s="35" t="s">
        <v>465</v>
      </c>
      <c r="J1313" s="42">
        <v>44538</v>
      </c>
      <c r="L1313" s="42">
        <v>44562</v>
      </c>
      <c r="M1313" s="41">
        <v>2037</v>
      </c>
      <c r="N1313" s="40" t="s">
        <v>212</v>
      </c>
      <c r="O1313" s="41">
        <v>2022</v>
      </c>
      <c r="P1313" s="41">
        <v>2021</v>
      </c>
      <c r="Q1313" s="41">
        <v>2021</v>
      </c>
      <c r="R1313" s="40" t="s">
        <v>212</v>
      </c>
      <c r="U1313" s="35" t="s">
        <v>4017</v>
      </c>
      <c r="W1313" s="35" t="s">
        <v>4017</v>
      </c>
    </row>
    <row r="1314" spans="1:24" x14ac:dyDescent="0.2">
      <c r="A1314" s="35" t="s">
        <v>1132</v>
      </c>
      <c r="B1314" s="36">
        <v>80682</v>
      </c>
      <c r="C1314" s="37">
        <v>1</v>
      </c>
      <c r="D1314" s="35" t="s">
        <v>1139</v>
      </c>
      <c r="E1314" s="35" t="s">
        <v>1138</v>
      </c>
      <c r="F1314" s="35" t="s">
        <v>531</v>
      </c>
      <c r="G1314" s="35" t="s">
        <v>455</v>
      </c>
      <c r="H1314" s="35" t="s">
        <v>214</v>
      </c>
      <c r="I1314" s="35" t="s">
        <v>302</v>
      </c>
      <c r="J1314" s="42">
        <v>44558</v>
      </c>
      <c r="L1314" s="42">
        <v>44558</v>
      </c>
      <c r="M1314" s="41">
        <v>2037</v>
      </c>
      <c r="N1314" s="40" t="s">
        <v>212</v>
      </c>
      <c r="O1314" s="41">
        <v>2021</v>
      </c>
      <c r="P1314" s="41">
        <v>2021</v>
      </c>
      <c r="Q1314" s="41">
        <v>2021</v>
      </c>
      <c r="R1314" s="40" t="s">
        <v>212</v>
      </c>
      <c r="U1314" s="35" t="s">
        <v>212</v>
      </c>
      <c r="V1314" s="35" t="s">
        <v>4252</v>
      </c>
      <c r="W1314" s="35" t="s">
        <v>212</v>
      </c>
      <c r="X1314" s="35" t="s">
        <v>4252</v>
      </c>
    </row>
    <row r="1315" spans="1:24" x14ac:dyDescent="0.2">
      <c r="A1315" s="35" t="s">
        <v>1132</v>
      </c>
      <c r="B1315" s="36">
        <v>79752</v>
      </c>
      <c r="C1315" s="37">
        <v>1</v>
      </c>
      <c r="D1315" s="35" t="s">
        <v>1137</v>
      </c>
      <c r="E1315" s="35" t="s">
        <v>1136</v>
      </c>
      <c r="F1315" s="35" t="s">
        <v>781</v>
      </c>
      <c r="G1315" s="35" t="s">
        <v>638</v>
      </c>
      <c r="H1315" s="35" t="s">
        <v>214</v>
      </c>
      <c r="I1315" s="35" t="s">
        <v>133</v>
      </c>
      <c r="J1315" s="42">
        <v>44743</v>
      </c>
      <c r="M1315" s="41">
        <v>2039</v>
      </c>
      <c r="N1315" s="40" t="s">
        <v>212</v>
      </c>
      <c r="O1315" s="41"/>
      <c r="P1315" s="41">
        <v>2024</v>
      </c>
      <c r="Q1315" s="41">
        <v>2022</v>
      </c>
      <c r="R1315" s="40" t="s">
        <v>212</v>
      </c>
      <c r="S1315" s="35" t="s">
        <v>4251</v>
      </c>
      <c r="T1315" s="35" t="s">
        <v>4250</v>
      </c>
      <c r="U1315" s="35" t="s">
        <v>212</v>
      </c>
      <c r="W1315" s="35" t="s">
        <v>4017</v>
      </c>
    </row>
    <row r="1316" spans="1:24" x14ac:dyDescent="0.2">
      <c r="A1316" s="35" t="s">
        <v>1132</v>
      </c>
      <c r="B1316" s="36">
        <v>80049</v>
      </c>
      <c r="C1316" s="37">
        <v>1</v>
      </c>
      <c r="D1316" s="35" t="s">
        <v>1135</v>
      </c>
      <c r="E1316" s="35" t="s">
        <v>1134</v>
      </c>
      <c r="F1316" s="35" t="s">
        <v>1133</v>
      </c>
      <c r="G1316" s="35" t="s">
        <v>523</v>
      </c>
      <c r="H1316" s="35" t="s">
        <v>214</v>
      </c>
      <c r="I1316" s="35" t="s">
        <v>620</v>
      </c>
      <c r="J1316" s="42">
        <v>44728</v>
      </c>
      <c r="M1316" s="41">
        <v>2038</v>
      </c>
      <c r="N1316" s="40" t="s">
        <v>212</v>
      </c>
      <c r="O1316" s="41"/>
      <c r="P1316" s="41">
        <v>2023</v>
      </c>
      <c r="Q1316" s="41"/>
      <c r="R1316" s="40" t="s">
        <v>212</v>
      </c>
      <c r="S1316" s="35" t="s">
        <v>4249</v>
      </c>
      <c r="T1316" s="35" t="s">
        <v>4248</v>
      </c>
      <c r="U1316" s="35" t="s">
        <v>4017</v>
      </c>
      <c r="W1316" s="35" t="s">
        <v>4017</v>
      </c>
    </row>
    <row r="1317" spans="1:24" x14ac:dyDescent="0.2">
      <c r="A1317" s="35" t="s">
        <v>1132</v>
      </c>
      <c r="B1317" s="36">
        <v>79808</v>
      </c>
      <c r="C1317" s="37">
        <v>1</v>
      </c>
      <c r="D1317" s="35" t="s">
        <v>1131</v>
      </c>
      <c r="E1317" s="35" t="s">
        <v>1130</v>
      </c>
      <c r="F1317" s="35" t="s">
        <v>1114</v>
      </c>
      <c r="G1317" s="35" t="s">
        <v>643</v>
      </c>
      <c r="H1317" s="35" t="s">
        <v>214</v>
      </c>
      <c r="I1317" s="35" t="s">
        <v>1113</v>
      </c>
      <c r="J1317" s="42">
        <v>44483</v>
      </c>
      <c r="L1317" s="42">
        <v>44726</v>
      </c>
      <c r="M1317" s="41">
        <v>2037</v>
      </c>
      <c r="N1317" s="40" t="s">
        <v>212</v>
      </c>
      <c r="O1317" s="41">
        <v>2022</v>
      </c>
      <c r="P1317" s="41">
        <v>2021</v>
      </c>
      <c r="Q1317" s="41">
        <v>2021</v>
      </c>
      <c r="R1317" s="40" t="s">
        <v>212</v>
      </c>
      <c r="U1317" s="35" t="s">
        <v>4017</v>
      </c>
      <c r="W1317" s="35" t="s">
        <v>4017</v>
      </c>
    </row>
    <row r="1318" spans="1:24" x14ac:dyDescent="0.2">
      <c r="A1318" s="35" t="s">
        <v>1132</v>
      </c>
      <c r="B1318" s="36">
        <v>79749</v>
      </c>
      <c r="C1318" s="37">
        <v>0.77249999999999996</v>
      </c>
      <c r="D1318" s="35" t="s">
        <v>1181</v>
      </c>
      <c r="E1318" s="35" t="s">
        <v>1180</v>
      </c>
      <c r="F1318" s="35" t="s">
        <v>686</v>
      </c>
      <c r="G1318" s="35" t="s">
        <v>395</v>
      </c>
      <c r="H1318" s="35" t="s">
        <v>220</v>
      </c>
      <c r="I1318" s="35" t="s">
        <v>133</v>
      </c>
      <c r="J1318" s="42">
        <v>44490</v>
      </c>
      <c r="M1318" s="41">
        <v>2038</v>
      </c>
      <c r="N1318" s="40" t="s">
        <v>212</v>
      </c>
      <c r="O1318" s="41"/>
      <c r="P1318" s="41">
        <v>2022</v>
      </c>
      <c r="Q1318" s="41">
        <v>2021</v>
      </c>
      <c r="R1318" s="40" t="s">
        <v>212</v>
      </c>
      <c r="S1318" s="35" t="s">
        <v>4247</v>
      </c>
      <c r="T1318" s="35" t="s">
        <v>4246</v>
      </c>
      <c r="U1318" s="35" t="s">
        <v>212</v>
      </c>
      <c r="V1318" s="35" t="s">
        <v>4245</v>
      </c>
      <c r="W1318" s="35" t="s">
        <v>212</v>
      </c>
      <c r="X1318" s="35" t="s">
        <v>4244</v>
      </c>
    </row>
    <row r="1319" spans="1:24" x14ac:dyDescent="0.2">
      <c r="A1319" s="35" t="s">
        <v>1100</v>
      </c>
      <c r="B1319" s="36">
        <v>80806</v>
      </c>
      <c r="C1319" s="37">
        <v>1</v>
      </c>
      <c r="D1319" s="35" t="s">
        <v>1126</v>
      </c>
      <c r="E1319" s="35" t="s">
        <v>1125</v>
      </c>
      <c r="F1319" s="35" t="s">
        <v>1124</v>
      </c>
      <c r="G1319" s="35" t="s">
        <v>643</v>
      </c>
      <c r="H1319" s="35" t="s">
        <v>214</v>
      </c>
      <c r="I1319" s="35" t="s">
        <v>161</v>
      </c>
      <c r="J1319" s="42">
        <v>44790</v>
      </c>
      <c r="M1319" s="41">
        <v>2038</v>
      </c>
      <c r="N1319" s="40" t="s">
        <v>212</v>
      </c>
      <c r="O1319" s="41"/>
      <c r="P1319" s="41">
        <v>2022</v>
      </c>
      <c r="Q1319" s="41">
        <v>2022</v>
      </c>
      <c r="R1319" s="40" t="s">
        <v>212</v>
      </c>
      <c r="S1319" s="35" t="s">
        <v>4243</v>
      </c>
      <c r="T1319" s="35" t="s">
        <v>4242</v>
      </c>
      <c r="U1319" s="35" t="s">
        <v>4017</v>
      </c>
      <c r="W1319" s="35" t="s">
        <v>4017</v>
      </c>
    </row>
    <row r="1320" spans="1:24" x14ac:dyDescent="0.2">
      <c r="A1320" s="35" t="s">
        <v>1100</v>
      </c>
      <c r="B1320" s="36">
        <v>81272</v>
      </c>
      <c r="C1320" s="37">
        <v>0.59</v>
      </c>
      <c r="D1320" s="35" t="s">
        <v>4186</v>
      </c>
      <c r="E1320" s="35" t="s">
        <v>4185</v>
      </c>
      <c r="F1320" s="35" t="s">
        <v>1114</v>
      </c>
      <c r="G1320" s="35" t="s">
        <v>643</v>
      </c>
      <c r="H1320" s="35" t="s">
        <v>214</v>
      </c>
      <c r="I1320" s="35" t="s">
        <v>713</v>
      </c>
      <c r="J1320" s="42">
        <v>45042</v>
      </c>
      <c r="M1320" s="41">
        <v>2039</v>
      </c>
      <c r="N1320" s="40" t="s">
        <v>212</v>
      </c>
      <c r="O1320" s="41"/>
      <c r="P1320" s="41"/>
      <c r="Q1320" s="41"/>
      <c r="R1320" s="40" t="s">
        <v>212</v>
      </c>
      <c r="S1320" s="35" t="s">
        <v>4184</v>
      </c>
      <c r="T1320" s="35" t="s">
        <v>4183</v>
      </c>
      <c r="U1320" s="35" t="s">
        <v>4017</v>
      </c>
      <c r="W1320" s="35" t="s">
        <v>4017</v>
      </c>
    </row>
    <row r="1321" spans="1:24" x14ac:dyDescent="0.2">
      <c r="A1321" s="35" t="s">
        <v>1100</v>
      </c>
      <c r="B1321" s="36">
        <v>80536</v>
      </c>
      <c r="C1321" s="37">
        <v>1</v>
      </c>
      <c r="D1321" s="35" t="s">
        <v>1123</v>
      </c>
      <c r="E1321" s="35" t="s">
        <v>1122</v>
      </c>
      <c r="F1321" s="35" t="s">
        <v>1121</v>
      </c>
      <c r="G1321" s="35" t="s">
        <v>1120</v>
      </c>
      <c r="H1321" s="35" t="s">
        <v>238</v>
      </c>
      <c r="I1321" s="35" t="s">
        <v>73</v>
      </c>
      <c r="J1321" s="42">
        <v>44924</v>
      </c>
      <c r="M1321" s="41">
        <v>2039</v>
      </c>
      <c r="N1321" s="40" t="s">
        <v>212</v>
      </c>
      <c r="O1321" s="41"/>
      <c r="P1321" s="41">
        <v>2022</v>
      </c>
      <c r="Q1321" s="41">
        <v>2022</v>
      </c>
      <c r="R1321" s="40" t="s">
        <v>212</v>
      </c>
      <c r="S1321" s="35" t="s">
        <v>4241</v>
      </c>
      <c r="T1321" s="35" t="s">
        <v>4240</v>
      </c>
      <c r="U1321" s="35" t="s">
        <v>212</v>
      </c>
      <c r="V1321" s="35" t="s">
        <v>4239</v>
      </c>
      <c r="W1321" s="35" t="s">
        <v>4017</v>
      </c>
    </row>
    <row r="1322" spans="1:24" x14ac:dyDescent="0.2">
      <c r="A1322" s="35" t="s">
        <v>1100</v>
      </c>
      <c r="B1322" s="36">
        <v>81173</v>
      </c>
      <c r="C1322" s="37">
        <v>1</v>
      </c>
      <c r="D1322" s="35" t="s">
        <v>4238</v>
      </c>
      <c r="E1322" s="35" t="s">
        <v>4237</v>
      </c>
      <c r="F1322" s="35" t="s">
        <v>1157</v>
      </c>
      <c r="G1322" s="35" t="s">
        <v>1120</v>
      </c>
      <c r="H1322" s="35" t="s">
        <v>220</v>
      </c>
      <c r="I1322" s="35" t="s">
        <v>99</v>
      </c>
      <c r="J1322" s="42">
        <v>44951</v>
      </c>
      <c r="M1322" s="41">
        <v>2038</v>
      </c>
      <c r="N1322" s="40" t="s">
        <v>212</v>
      </c>
      <c r="O1322" s="41"/>
      <c r="P1322" s="41"/>
      <c r="Q1322" s="41"/>
      <c r="R1322" s="40" t="s">
        <v>212</v>
      </c>
      <c r="S1322" s="35" t="s">
        <v>4236</v>
      </c>
      <c r="T1322" s="35" t="s">
        <v>4235</v>
      </c>
      <c r="U1322" s="35" t="s">
        <v>4017</v>
      </c>
      <c r="W1322" s="35" t="s">
        <v>4017</v>
      </c>
    </row>
    <row r="1323" spans="1:24" x14ac:dyDescent="0.2">
      <c r="A1323" s="35" t="s">
        <v>1100</v>
      </c>
      <c r="B1323" s="36">
        <v>80003</v>
      </c>
      <c r="C1323" s="37">
        <v>0.50729999999999997</v>
      </c>
      <c r="D1323" s="35" t="s">
        <v>1097</v>
      </c>
      <c r="E1323" s="35" t="s">
        <v>1096</v>
      </c>
      <c r="F1323" s="35" t="s">
        <v>633</v>
      </c>
      <c r="G1323" s="35" t="s">
        <v>233</v>
      </c>
      <c r="H1323" s="35" t="s">
        <v>220</v>
      </c>
      <c r="I1323" s="35" t="s">
        <v>398</v>
      </c>
      <c r="J1323" s="42">
        <v>44719</v>
      </c>
      <c r="M1323" s="41">
        <v>2039</v>
      </c>
      <c r="N1323" s="40" t="s">
        <v>212</v>
      </c>
      <c r="O1323" s="41"/>
      <c r="P1323" s="41">
        <v>2024</v>
      </c>
      <c r="Q1323" s="41"/>
      <c r="R1323" s="40" t="s">
        <v>212</v>
      </c>
      <c r="S1323" s="35" t="s">
        <v>4174</v>
      </c>
      <c r="T1323" s="35" t="s">
        <v>4173</v>
      </c>
      <c r="U1323" s="35" t="s">
        <v>212</v>
      </c>
      <c r="W1323" s="35" t="s">
        <v>4017</v>
      </c>
    </row>
    <row r="1324" spans="1:24" x14ac:dyDescent="0.2">
      <c r="A1324" s="35" t="s">
        <v>1100</v>
      </c>
      <c r="B1324" s="36">
        <v>81424</v>
      </c>
      <c r="C1324" s="37">
        <v>1</v>
      </c>
      <c r="D1324" s="35" t="s">
        <v>4234</v>
      </c>
      <c r="E1324" s="35" t="s">
        <v>4233</v>
      </c>
      <c r="F1324" s="35" t="s">
        <v>2412</v>
      </c>
      <c r="G1324" s="35" t="s">
        <v>276</v>
      </c>
      <c r="H1324" s="35" t="s">
        <v>214</v>
      </c>
      <c r="I1324" s="35" t="s">
        <v>302</v>
      </c>
      <c r="J1324" s="42">
        <v>45099</v>
      </c>
      <c r="M1324" s="41">
        <v>2038</v>
      </c>
      <c r="N1324" s="40" t="s">
        <v>212</v>
      </c>
      <c r="O1324" s="41"/>
      <c r="P1324" s="41"/>
      <c r="Q1324" s="41"/>
      <c r="R1324" s="40" t="s">
        <v>212</v>
      </c>
      <c r="S1324" s="35" t="s">
        <v>4232</v>
      </c>
      <c r="T1324" s="35" t="s">
        <v>4231</v>
      </c>
      <c r="U1324" s="35" t="s">
        <v>4017</v>
      </c>
      <c r="W1324" s="35" t="s">
        <v>4017</v>
      </c>
    </row>
    <row r="1325" spans="1:24" x14ac:dyDescent="0.2">
      <c r="A1325" s="35" t="s">
        <v>1100</v>
      </c>
      <c r="B1325" s="36">
        <v>79954</v>
      </c>
      <c r="C1325" s="37">
        <v>0.66549999999999998</v>
      </c>
      <c r="D1325" s="35" t="s">
        <v>1129</v>
      </c>
      <c r="E1325" s="35" t="s">
        <v>1128</v>
      </c>
      <c r="F1325" s="35" t="s">
        <v>1127</v>
      </c>
      <c r="G1325" s="35" t="s">
        <v>286</v>
      </c>
      <c r="H1325" s="35" t="s">
        <v>227</v>
      </c>
      <c r="I1325" s="35" t="s">
        <v>232</v>
      </c>
      <c r="J1325" s="42">
        <v>44916</v>
      </c>
      <c r="M1325" s="41">
        <v>2040</v>
      </c>
      <c r="N1325" s="40" t="s">
        <v>212</v>
      </c>
      <c r="O1325" s="41"/>
      <c r="P1325" s="41">
        <v>2024</v>
      </c>
      <c r="Q1325" s="41">
        <v>2022</v>
      </c>
      <c r="R1325" s="40" t="s">
        <v>212</v>
      </c>
      <c r="S1325" s="35" t="s">
        <v>4230</v>
      </c>
      <c r="T1325" s="35" t="s">
        <v>4229</v>
      </c>
      <c r="U1325" s="35" t="s">
        <v>212</v>
      </c>
      <c r="V1325" s="35" t="s">
        <v>4059</v>
      </c>
      <c r="W1325" s="35" t="s">
        <v>212</v>
      </c>
      <c r="X1325" s="35" t="s">
        <v>4228</v>
      </c>
    </row>
    <row r="1326" spans="1:24" x14ac:dyDescent="0.2">
      <c r="A1326" s="35" t="s">
        <v>1100</v>
      </c>
      <c r="B1326" s="36">
        <v>80105</v>
      </c>
      <c r="C1326" s="37">
        <v>1</v>
      </c>
      <c r="D1326" s="35" t="s">
        <v>1119</v>
      </c>
      <c r="E1326" s="35" t="s">
        <v>1118</v>
      </c>
      <c r="F1326" s="35" t="s">
        <v>1117</v>
      </c>
      <c r="G1326" s="35" t="s">
        <v>643</v>
      </c>
      <c r="H1326" s="35" t="s">
        <v>214</v>
      </c>
      <c r="I1326" s="35" t="s">
        <v>577</v>
      </c>
      <c r="J1326" s="42">
        <v>44886</v>
      </c>
      <c r="M1326" s="41">
        <v>2038</v>
      </c>
      <c r="N1326" s="40" t="s">
        <v>212</v>
      </c>
      <c r="O1326" s="41"/>
      <c r="P1326" s="41">
        <v>2023</v>
      </c>
      <c r="Q1326" s="41"/>
      <c r="R1326" s="40" t="s">
        <v>212</v>
      </c>
      <c r="S1326" s="35" t="s">
        <v>4227</v>
      </c>
      <c r="T1326" s="35" t="s">
        <v>4226</v>
      </c>
      <c r="U1326" s="35" t="s">
        <v>4017</v>
      </c>
      <c r="W1326" s="35" t="s">
        <v>4017</v>
      </c>
    </row>
    <row r="1327" spans="1:24" x14ac:dyDescent="0.2">
      <c r="A1327" s="35" t="s">
        <v>1100</v>
      </c>
      <c r="B1327" s="36">
        <v>81273</v>
      </c>
      <c r="C1327" s="37">
        <v>1</v>
      </c>
      <c r="D1327" s="35" t="s">
        <v>4225</v>
      </c>
      <c r="E1327" s="35" t="s">
        <v>4224</v>
      </c>
      <c r="F1327" s="35" t="s">
        <v>1114</v>
      </c>
      <c r="G1327" s="35" t="s">
        <v>643</v>
      </c>
      <c r="H1327" s="35" t="s">
        <v>214</v>
      </c>
      <c r="I1327" s="35" t="s">
        <v>713</v>
      </c>
      <c r="J1327" s="42">
        <v>45014</v>
      </c>
      <c r="M1327" s="41">
        <v>2039</v>
      </c>
      <c r="N1327" s="40" t="s">
        <v>212</v>
      </c>
      <c r="O1327" s="41"/>
      <c r="P1327" s="41"/>
      <c r="Q1327" s="41"/>
      <c r="R1327" s="40" t="s">
        <v>212</v>
      </c>
      <c r="S1327" s="35" t="s">
        <v>4223</v>
      </c>
      <c r="T1327" s="35" t="s">
        <v>4222</v>
      </c>
      <c r="U1327" s="35" t="s">
        <v>4017</v>
      </c>
      <c r="W1327" s="35" t="s">
        <v>4017</v>
      </c>
    </row>
    <row r="1328" spans="1:24" x14ac:dyDescent="0.2">
      <c r="A1328" s="35" t="s">
        <v>1100</v>
      </c>
      <c r="B1328" s="36">
        <v>80447</v>
      </c>
      <c r="C1328" s="37">
        <v>1</v>
      </c>
      <c r="D1328" s="35" t="s">
        <v>1116</v>
      </c>
      <c r="E1328" s="35" t="s">
        <v>1115</v>
      </c>
      <c r="F1328" s="35" t="s">
        <v>1114</v>
      </c>
      <c r="G1328" s="35" t="s">
        <v>643</v>
      </c>
      <c r="H1328" s="35" t="s">
        <v>214</v>
      </c>
      <c r="I1328" s="35" t="s">
        <v>1113</v>
      </c>
      <c r="J1328" s="42">
        <v>44812</v>
      </c>
      <c r="M1328" s="41">
        <v>2038</v>
      </c>
      <c r="N1328" s="40" t="s">
        <v>212</v>
      </c>
      <c r="O1328" s="41"/>
      <c r="P1328" s="41">
        <v>2022</v>
      </c>
      <c r="Q1328" s="41">
        <v>2022</v>
      </c>
      <c r="R1328" s="40" t="s">
        <v>212</v>
      </c>
      <c r="S1328" s="35" t="s">
        <v>4221</v>
      </c>
      <c r="T1328" s="35" t="s">
        <v>4220</v>
      </c>
      <c r="U1328" s="35" t="s">
        <v>212</v>
      </c>
      <c r="V1328" s="35" t="s">
        <v>4219</v>
      </c>
      <c r="W1328" s="35" t="s">
        <v>212</v>
      </c>
      <c r="X1328" s="35" t="s">
        <v>4219</v>
      </c>
    </row>
    <row r="1329" spans="1:23" x14ac:dyDescent="0.2">
      <c r="A1329" s="35" t="s">
        <v>1100</v>
      </c>
      <c r="B1329" s="36">
        <v>80942</v>
      </c>
      <c r="C1329" s="37">
        <v>1</v>
      </c>
      <c r="D1329" s="35" t="s">
        <v>1112</v>
      </c>
      <c r="E1329" s="35" t="s">
        <v>1111</v>
      </c>
      <c r="F1329" s="35" t="s">
        <v>1110</v>
      </c>
      <c r="G1329" s="35" t="s">
        <v>233</v>
      </c>
      <c r="H1329" s="35" t="s">
        <v>220</v>
      </c>
      <c r="I1329" s="35" t="s">
        <v>99</v>
      </c>
      <c r="J1329" s="42">
        <v>44910</v>
      </c>
      <c r="M1329" s="41">
        <v>2039</v>
      </c>
      <c r="N1329" s="40" t="s">
        <v>212</v>
      </c>
      <c r="O1329" s="41"/>
      <c r="P1329" s="41">
        <v>2024</v>
      </c>
      <c r="Q1329" s="41"/>
      <c r="R1329" s="40" t="s">
        <v>212</v>
      </c>
      <c r="S1329" s="35" t="s">
        <v>4218</v>
      </c>
      <c r="T1329" s="35" t="s">
        <v>4217</v>
      </c>
      <c r="U1329" s="35" t="s">
        <v>212</v>
      </c>
      <c r="V1329" s="35" t="s">
        <v>4216</v>
      </c>
      <c r="W1329" s="35" t="s">
        <v>4017</v>
      </c>
    </row>
    <row r="1330" spans="1:23" x14ac:dyDescent="0.2">
      <c r="A1330" s="35" t="s">
        <v>1100</v>
      </c>
      <c r="B1330" s="36">
        <v>81125</v>
      </c>
      <c r="C1330" s="37">
        <v>1</v>
      </c>
      <c r="D1330" s="35" t="s">
        <v>1109</v>
      </c>
      <c r="E1330" s="35" t="s">
        <v>1108</v>
      </c>
      <c r="F1330" s="35" t="s">
        <v>1107</v>
      </c>
      <c r="G1330" s="35" t="s">
        <v>643</v>
      </c>
      <c r="H1330" s="35" t="s">
        <v>214</v>
      </c>
      <c r="I1330" s="35" t="s">
        <v>375</v>
      </c>
      <c r="J1330" s="42">
        <v>44805</v>
      </c>
      <c r="M1330" s="41">
        <v>2040</v>
      </c>
      <c r="N1330" s="40" t="s">
        <v>212</v>
      </c>
      <c r="O1330" s="41"/>
      <c r="P1330" s="41">
        <v>2024</v>
      </c>
      <c r="Q1330" s="41"/>
      <c r="R1330" s="40" t="s">
        <v>212</v>
      </c>
      <c r="S1330" s="35" t="s">
        <v>4215</v>
      </c>
      <c r="T1330" s="35" t="s">
        <v>4214</v>
      </c>
      <c r="U1330" s="35" t="s">
        <v>212</v>
      </c>
      <c r="W1330" s="35" t="s">
        <v>4017</v>
      </c>
    </row>
    <row r="1331" spans="1:23" x14ac:dyDescent="0.2">
      <c r="A1331" s="35" t="s">
        <v>1100</v>
      </c>
      <c r="B1331" s="36">
        <v>80485</v>
      </c>
      <c r="C1331" s="37">
        <v>1</v>
      </c>
      <c r="D1331" s="35" t="s">
        <v>1106</v>
      </c>
      <c r="E1331" s="35" t="s">
        <v>1105</v>
      </c>
      <c r="F1331" s="35" t="s">
        <v>1104</v>
      </c>
      <c r="G1331" s="35" t="s">
        <v>233</v>
      </c>
      <c r="H1331" s="35" t="s">
        <v>220</v>
      </c>
      <c r="I1331" s="35" t="s">
        <v>577</v>
      </c>
      <c r="J1331" s="42">
        <v>44791</v>
      </c>
      <c r="M1331" s="41">
        <v>2039</v>
      </c>
      <c r="N1331" s="40" t="s">
        <v>212</v>
      </c>
      <c r="O1331" s="41"/>
      <c r="P1331" s="41">
        <v>2022</v>
      </c>
      <c r="Q1331" s="41"/>
      <c r="R1331" s="40" t="s">
        <v>212</v>
      </c>
      <c r="S1331" s="35" t="s">
        <v>4144</v>
      </c>
      <c r="T1331" s="35" t="s">
        <v>4213</v>
      </c>
      <c r="U1331" s="35" t="s">
        <v>4017</v>
      </c>
      <c r="W1331" s="35" t="s">
        <v>4017</v>
      </c>
    </row>
    <row r="1332" spans="1:23" x14ac:dyDescent="0.2">
      <c r="A1332" s="35" t="s">
        <v>1100</v>
      </c>
      <c r="B1332" s="36">
        <v>80362</v>
      </c>
      <c r="C1332" s="37">
        <v>0.22</v>
      </c>
      <c r="D1332" s="35" t="s">
        <v>4155</v>
      </c>
      <c r="E1332" s="35" t="s">
        <v>4154</v>
      </c>
      <c r="F1332" s="35" t="s">
        <v>1084</v>
      </c>
      <c r="G1332" s="35" t="s">
        <v>215</v>
      </c>
      <c r="H1332" s="35" t="s">
        <v>214</v>
      </c>
      <c r="I1332" s="35" t="s">
        <v>1083</v>
      </c>
      <c r="J1332" s="42">
        <v>45181</v>
      </c>
      <c r="M1332" s="41">
        <v>2040</v>
      </c>
      <c r="N1332" s="40" t="s">
        <v>212</v>
      </c>
      <c r="O1332" s="41"/>
      <c r="P1332" s="41"/>
      <c r="Q1332" s="41"/>
      <c r="R1332" s="40" t="s">
        <v>212</v>
      </c>
      <c r="S1332" s="35" t="s">
        <v>4153</v>
      </c>
      <c r="T1332" s="35" t="s">
        <v>4152</v>
      </c>
      <c r="U1332" s="35" t="s">
        <v>4017</v>
      </c>
      <c r="W1332" s="35" t="s">
        <v>4017</v>
      </c>
    </row>
    <row r="1333" spans="1:23" x14ac:dyDescent="0.2">
      <c r="A1333" s="35" t="s">
        <v>1100</v>
      </c>
      <c r="B1333" s="36">
        <v>79046</v>
      </c>
      <c r="C1333" s="37">
        <v>1</v>
      </c>
      <c r="D1333" s="35" t="s">
        <v>4212</v>
      </c>
      <c r="E1333" s="35" t="s">
        <v>4211</v>
      </c>
      <c r="F1333" s="35" t="s">
        <v>1859</v>
      </c>
      <c r="G1333" s="35" t="s">
        <v>239</v>
      </c>
      <c r="I1333" s="35" t="s">
        <v>48</v>
      </c>
      <c r="J1333" s="42">
        <v>45182</v>
      </c>
      <c r="M1333" s="41">
        <v>2041</v>
      </c>
      <c r="N1333" s="40" t="s">
        <v>4017</v>
      </c>
      <c r="O1333" s="41"/>
      <c r="P1333" s="41"/>
      <c r="Q1333" s="41"/>
      <c r="R1333" s="40" t="s">
        <v>212</v>
      </c>
      <c r="S1333" s="35" t="s">
        <v>4210</v>
      </c>
      <c r="T1333" s="35" t="s">
        <v>4209</v>
      </c>
      <c r="U1333" s="35" t="s">
        <v>4017</v>
      </c>
      <c r="W1333" s="35" t="s">
        <v>4017</v>
      </c>
    </row>
    <row r="1334" spans="1:23" x14ac:dyDescent="0.2">
      <c r="A1334" s="35" t="s">
        <v>1100</v>
      </c>
      <c r="B1334" s="36">
        <v>79777</v>
      </c>
      <c r="C1334" s="37">
        <v>1</v>
      </c>
      <c r="D1334" s="35" t="s">
        <v>1103</v>
      </c>
      <c r="E1334" s="35" t="s">
        <v>1102</v>
      </c>
      <c r="F1334" s="35" t="s">
        <v>1101</v>
      </c>
      <c r="G1334" s="35" t="s">
        <v>238</v>
      </c>
      <c r="H1334" s="35" t="s">
        <v>220</v>
      </c>
      <c r="I1334" s="35" t="s">
        <v>390</v>
      </c>
      <c r="J1334" s="42">
        <v>44659</v>
      </c>
      <c r="M1334" s="41">
        <v>2038</v>
      </c>
      <c r="N1334" s="40" t="s">
        <v>212</v>
      </c>
      <c r="O1334" s="41">
        <v>2023</v>
      </c>
      <c r="P1334" s="41">
        <v>2022</v>
      </c>
      <c r="Q1334" s="41"/>
      <c r="R1334" s="40" t="s">
        <v>212</v>
      </c>
      <c r="S1334" s="35" t="s">
        <v>4208</v>
      </c>
      <c r="T1334" s="35" t="s">
        <v>4207</v>
      </c>
      <c r="U1334" s="35" t="s">
        <v>4017</v>
      </c>
      <c r="W1334" s="35" t="s">
        <v>4017</v>
      </c>
    </row>
    <row r="1335" spans="1:23" x14ac:dyDescent="0.2">
      <c r="A1335" s="35" t="s">
        <v>1100</v>
      </c>
      <c r="B1335" s="36">
        <v>81301</v>
      </c>
      <c r="C1335" s="37">
        <v>1</v>
      </c>
      <c r="D1335" s="35" t="s">
        <v>1099</v>
      </c>
      <c r="E1335" s="35" t="s">
        <v>1098</v>
      </c>
      <c r="F1335" s="35" t="s">
        <v>657</v>
      </c>
      <c r="G1335" s="35" t="s">
        <v>455</v>
      </c>
      <c r="H1335" s="35" t="s">
        <v>214</v>
      </c>
      <c r="I1335" s="35" t="s">
        <v>691</v>
      </c>
      <c r="J1335" s="42">
        <v>44895</v>
      </c>
      <c r="M1335" s="41">
        <v>2039</v>
      </c>
      <c r="N1335" s="40" t="s">
        <v>212</v>
      </c>
      <c r="O1335" s="41"/>
      <c r="P1335" s="41">
        <v>2024</v>
      </c>
      <c r="Q1335" s="41">
        <v>2022</v>
      </c>
      <c r="R1335" s="40" t="s">
        <v>212</v>
      </c>
      <c r="S1335" s="35" t="s">
        <v>4206</v>
      </c>
      <c r="T1335" s="35" t="s">
        <v>4205</v>
      </c>
      <c r="U1335" s="35" t="s">
        <v>212</v>
      </c>
      <c r="V1335" s="35" t="s">
        <v>4204</v>
      </c>
      <c r="W1335" s="35" t="s">
        <v>4017</v>
      </c>
    </row>
    <row r="1336" spans="1:23" x14ac:dyDescent="0.2">
      <c r="A1336" s="35" t="s">
        <v>1091</v>
      </c>
      <c r="B1336" s="36">
        <v>80305</v>
      </c>
      <c r="C1336" s="37">
        <v>1</v>
      </c>
      <c r="D1336" s="35" t="s">
        <v>4203</v>
      </c>
      <c r="E1336" s="35" t="s">
        <v>4202</v>
      </c>
      <c r="F1336" s="35" t="s">
        <v>568</v>
      </c>
      <c r="G1336" s="35" t="s">
        <v>395</v>
      </c>
      <c r="H1336" s="35" t="s">
        <v>220</v>
      </c>
      <c r="I1336" s="35" t="s">
        <v>567</v>
      </c>
      <c r="J1336" s="42">
        <v>44984</v>
      </c>
      <c r="M1336" s="41">
        <v>2040</v>
      </c>
      <c r="N1336" s="40" t="s">
        <v>212</v>
      </c>
      <c r="O1336" s="41"/>
      <c r="P1336" s="41"/>
      <c r="Q1336" s="41"/>
      <c r="R1336" s="40" t="s">
        <v>212</v>
      </c>
      <c r="S1336" s="35" t="s">
        <v>4201</v>
      </c>
      <c r="T1336" s="35" t="s">
        <v>4200</v>
      </c>
      <c r="U1336" s="35" t="s">
        <v>4017</v>
      </c>
      <c r="W1336" s="35" t="s">
        <v>4017</v>
      </c>
    </row>
    <row r="1337" spans="1:23" x14ac:dyDescent="0.2">
      <c r="A1337" s="35" t="s">
        <v>1091</v>
      </c>
      <c r="B1337" s="36">
        <v>80963</v>
      </c>
      <c r="C1337" s="37">
        <v>1</v>
      </c>
      <c r="D1337" s="35" t="s">
        <v>4199</v>
      </c>
      <c r="E1337" s="35" t="s">
        <v>4198</v>
      </c>
      <c r="F1337" s="35" t="s">
        <v>4197</v>
      </c>
      <c r="G1337" s="35" t="s">
        <v>1399</v>
      </c>
      <c r="H1337" s="35" t="s">
        <v>214</v>
      </c>
      <c r="I1337" s="35" t="s">
        <v>100</v>
      </c>
      <c r="J1337" s="42">
        <v>45029</v>
      </c>
      <c r="M1337" s="41">
        <v>2039</v>
      </c>
      <c r="N1337" s="40" t="s">
        <v>212</v>
      </c>
      <c r="O1337" s="41"/>
      <c r="P1337" s="41"/>
      <c r="Q1337" s="41"/>
      <c r="R1337" s="40" t="s">
        <v>212</v>
      </c>
      <c r="S1337" s="35" t="s">
        <v>4196</v>
      </c>
      <c r="T1337" s="35" t="s">
        <v>4195</v>
      </c>
      <c r="U1337" s="35" t="s">
        <v>4017</v>
      </c>
      <c r="W1337" s="35" t="s">
        <v>4017</v>
      </c>
    </row>
    <row r="1338" spans="1:23" x14ac:dyDescent="0.2">
      <c r="A1338" s="35" t="s">
        <v>1091</v>
      </c>
      <c r="B1338" s="36">
        <v>81836</v>
      </c>
      <c r="C1338" s="37">
        <v>1</v>
      </c>
      <c r="D1338" s="35" t="s">
        <v>4194</v>
      </c>
      <c r="E1338" s="35" t="s">
        <v>4193</v>
      </c>
      <c r="F1338" s="35" t="s">
        <v>4192</v>
      </c>
      <c r="G1338" s="35" t="s">
        <v>469</v>
      </c>
      <c r="H1338" s="35" t="s">
        <v>214</v>
      </c>
      <c r="I1338" s="35" t="s">
        <v>161</v>
      </c>
      <c r="J1338" s="42">
        <v>45100</v>
      </c>
      <c r="M1338" s="41">
        <v>2039</v>
      </c>
      <c r="N1338" s="40" t="s">
        <v>212</v>
      </c>
      <c r="O1338" s="41"/>
      <c r="P1338" s="41"/>
      <c r="Q1338" s="41"/>
      <c r="R1338" s="40" t="s">
        <v>212</v>
      </c>
      <c r="S1338" s="35" t="s">
        <v>4191</v>
      </c>
      <c r="T1338" s="35" t="s">
        <v>4190</v>
      </c>
      <c r="U1338" s="35" t="s">
        <v>4017</v>
      </c>
      <c r="W1338" s="35" t="s">
        <v>4017</v>
      </c>
    </row>
    <row r="1339" spans="1:23" x14ac:dyDescent="0.2">
      <c r="A1339" s="35" t="s">
        <v>1091</v>
      </c>
      <c r="B1339" s="36">
        <v>80722</v>
      </c>
      <c r="C1339" s="37">
        <v>1</v>
      </c>
      <c r="D1339" s="35" t="s">
        <v>2005</v>
      </c>
      <c r="E1339" s="35" t="s">
        <v>4189</v>
      </c>
      <c r="F1339" s="35" t="s">
        <v>2003</v>
      </c>
      <c r="G1339" s="35" t="s">
        <v>276</v>
      </c>
      <c r="H1339" s="35" t="s">
        <v>214</v>
      </c>
      <c r="I1339" s="35" t="s">
        <v>302</v>
      </c>
      <c r="J1339" s="42">
        <v>45134</v>
      </c>
      <c r="M1339" s="41">
        <v>2039</v>
      </c>
      <c r="N1339" s="40" t="s">
        <v>212</v>
      </c>
      <c r="O1339" s="41"/>
      <c r="P1339" s="41"/>
      <c r="Q1339" s="41"/>
      <c r="R1339" s="40" t="s">
        <v>212</v>
      </c>
      <c r="S1339" s="35" t="s">
        <v>4188</v>
      </c>
      <c r="T1339" s="35" t="s">
        <v>4187</v>
      </c>
      <c r="U1339" s="35" t="s">
        <v>4017</v>
      </c>
      <c r="W1339" s="35" t="s">
        <v>4017</v>
      </c>
    </row>
    <row r="1340" spans="1:23" x14ac:dyDescent="0.2">
      <c r="A1340" s="35" t="s">
        <v>1091</v>
      </c>
      <c r="B1340" s="36">
        <v>81272</v>
      </c>
      <c r="C1340" s="37">
        <v>0.41</v>
      </c>
      <c r="D1340" s="35" t="s">
        <v>4186</v>
      </c>
      <c r="E1340" s="35" t="s">
        <v>4185</v>
      </c>
      <c r="F1340" s="35" t="s">
        <v>1114</v>
      </c>
      <c r="G1340" s="35" t="s">
        <v>643</v>
      </c>
      <c r="H1340" s="35" t="s">
        <v>214</v>
      </c>
      <c r="I1340" s="35" t="s">
        <v>713</v>
      </c>
      <c r="J1340" s="42">
        <v>45042</v>
      </c>
      <c r="M1340" s="41">
        <v>2039</v>
      </c>
      <c r="N1340" s="40" t="s">
        <v>212</v>
      </c>
      <c r="O1340" s="41"/>
      <c r="P1340" s="41"/>
      <c r="Q1340" s="41"/>
      <c r="R1340" s="40" t="s">
        <v>212</v>
      </c>
      <c r="S1340" s="35" t="s">
        <v>4184</v>
      </c>
      <c r="T1340" s="35" t="s">
        <v>4183</v>
      </c>
      <c r="U1340" s="35" t="s">
        <v>4017</v>
      </c>
      <c r="W1340" s="35" t="s">
        <v>4017</v>
      </c>
    </row>
    <row r="1341" spans="1:23" x14ac:dyDescent="0.2">
      <c r="A1341" s="35" t="s">
        <v>1091</v>
      </c>
      <c r="B1341" s="36">
        <v>81343</v>
      </c>
      <c r="C1341" s="37">
        <v>1</v>
      </c>
      <c r="D1341" s="35" t="s">
        <v>4182</v>
      </c>
      <c r="E1341" s="35" t="s">
        <v>4181</v>
      </c>
      <c r="F1341" s="35" t="s">
        <v>1519</v>
      </c>
      <c r="G1341" s="35" t="s">
        <v>276</v>
      </c>
      <c r="H1341" s="35" t="s">
        <v>214</v>
      </c>
      <c r="I1341" s="35" t="s">
        <v>573</v>
      </c>
      <c r="J1341" s="42">
        <v>45217</v>
      </c>
      <c r="M1341" s="41">
        <v>2039</v>
      </c>
      <c r="N1341" s="40" t="s">
        <v>212</v>
      </c>
      <c r="O1341" s="41"/>
      <c r="P1341" s="41"/>
      <c r="Q1341" s="41"/>
      <c r="R1341" s="40" t="s">
        <v>212</v>
      </c>
      <c r="S1341" s="35" t="s">
        <v>4180</v>
      </c>
      <c r="T1341" s="35" t="s">
        <v>4179</v>
      </c>
      <c r="U1341" s="35" t="s">
        <v>4017</v>
      </c>
      <c r="W1341" s="35" t="s">
        <v>4017</v>
      </c>
    </row>
    <row r="1342" spans="1:23" x14ac:dyDescent="0.2">
      <c r="A1342" s="35" t="s">
        <v>1091</v>
      </c>
      <c r="B1342" s="36">
        <v>80028</v>
      </c>
      <c r="C1342" s="37">
        <v>1</v>
      </c>
      <c r="D1342" s="35" t="s">
        <v>4178</v>
      </c>
      <c r="E1342" s="35" t="s">
        <v>4177</v>
      </c>
      <c r="F1342" s="35" t="s">
        <v>2314</v>
      </c>
      <c r="G1342" s="35" t="s">
        <v>461</v>
      </c>
      <c r="H1342" s="35" t="s">
        <v>214</v>
      </c>
      <c r="I1342" s="35" t="s">
        <v>465</v>
      </c>
      <c r="J1342" s="42">
        <v>45176</v>
      </c>
      <c r="M1342" s="41">
        <v>2039</v>
      </c>
      <c r="N1342" s="40" t="s">
        <v>212</v>
      </c>
      <c r="O1342" s="41"/>
      <c r="P1342" s="41"/>
      <c r="Q1342" s="41"/>
      <c r="R1342" s="40" t="s">
        <v>212</v>
      </c>
      <c r="S1342" s="35" t="s">
        <v>4176</v>
      </c>
      <c r="T1342" s="35" t="s">
        <v>4175</v>
      </c>
      <c r="U1342" s="35" t="s">
        <v>4017</v>
      </c>
      <c r="W1342" s="35" t="s">
        <v>4017</v>
      </c>
    </row>
    <row r="1343" spans="1:23" x14ac:dyDescent="0.2">
      <c r="A1343" s="35" t="s">
        <v>1091</v>
      </c>
      <c r="B1343" s="36">
        <v>80003</v>
      </c>
      <c r="C1343" s="37">
        <v>0.49270000000000003</v>
      </c>
      <c r="D1343" s="35" t="s">
        <v>1097</v>
      </c>
      <c r="E1343" s="35" t="s">
        <v>1096</v>
      </c>
      <c r="F1343" s="35" t="s">
        <v>633</v>
      </c>
      <c r="G1343" s="35" t="s">
        <v>233</v>
      </c>
      <c r="H1343" s="35" t="s">
        <v>220</v>
      </c>
      <c r="I1343" s="35" t="s">
        <v>398</v>
      </c>
      <c r="J1343" s="42">
        <v>44719</v>
      </c>
      <c r="M1343" s="41">
        <v>2039</v>
      </c>
      <c r="N1343" s="40" t="s">
        <v>212</v>
      </c>
      <c r="O1343" s="41"/>
      <c r="P1343" s="41">
        <v>2024</v>
      </c>
      <c r="Q1343" s="41"/>
      <c r="R1343" s="40" t="s">
        <v>212</v>
      </c>
      <c r="S1343" s="35" t="s">
        <v>4174</v>
      </c>
      <c r="T1343" s="35" t="s">
        <v>4173</v>
      </c>
      <c r="U1343" s="35" t="s">
        <v>212</v>
      </c>
      <c r="W1343" s="35" t="s">
        <v>4017</v>
      </c>
    </row>
    <row r="1344" spans="1:23" x14ac:dyDescent="0.2">
      <c r="A1344" s="35" t="s">
        <v>1091</v>
      </c>
      <c r="B1344" s="36">
        <v>80031</v>
      </c>
      <c r="C1344" s="37">
        <v>1</v>
      </c>
      <c r="D1344" s="35" t="s">
        <v>1095</v>
      </c>
      <c r="E1344" s="35" t="s">
        <v>1094</v>
      </c>
      <c r="F1344" s="35" t="s">
        <v>504</v>
      </c>
      <c r="G1344" s="35" t="s">
        <v>228</v>
      </c>
      <c r="H1344" s="35" t="s">
        <v>227</v>
      </c>
      <c r="I1344" s="35" t="s">
        <v>261</v>
      </c>
      <c r="J1344" s="42">
        <v>44903</v>
      </c>
      <c r="M1344" s="41">
        <v>2039</v>
      </c>
      <c r="N1344" s="40" t="s">
        <v>212</v>
      </c>
      <c r="O1344" s="41"/>
      <c r="P1344" s="41">
        <v>2024</v>
      </c>
      <c r="Q1344" s="41"/>
      <c r="R1344" s="40" t="s">
        <v>212</v>
      </c>
      <c r="S1344" s="35" t="s">
        <v>4172</v>
      </c>
      <c r="T1344" s="35" t="s">
        <v>4171</v>
      </c>
      <c r="U1344" s="35" t="s">
        <v>212</v>
      </c>
      <c r="V1344" s="35" t="s">
        <v>4042</v>
      </c>
      <c r="W1344" s="35" t="s">
        <v>4017</v>
      </c>
    </row>
    <row r="1345" spans="1:24" x14ac:dyDescent="0.2">
      <c r="A1345" s="35" t="s">
        <v>1091</v>
      </c>
      <c r="B1345" s="36">
        <v>80881</v>
      </c>
      <c r="C1345" s="37">
        <v>1</v>
      </c>
      <c r="D1345" s="35" t="s">
        <v>4170</v>
      </c>
      <c r="E1345" s="35" t="s">
        <v>4169</v>
      </c>
      <c r="F1345" s="35" t="s">
        <v>1209</v>
      </c>
      <c r="G1345" s="35" t="s">
        <v>286</v>
      </c>
      <c r="I1345" s="35" t="s">
        <v>232</v>
      </c>
      <c r="J1345" s="42">
        <v>45117</v>
      </c>
      <c r="M1345" s="41">
        <v>2040</v>
      </c>
      <c r="N1345" s="40" t="s">
        <v>212</v>
      </c>
      <c r="O1345" s="41"/>
      <c r="P1345" s="41"/>
      <c r="Q1345" s="41"/>
      <c r="R1345" s="40" t="s">
        <v>212</v>
      </c>
      <c r="S1345" s="35" t="s">
        <v>4168</v>
      </c>
      <c r="T1345" s="35" t="s">
        <v>4167</v>
      </c>
      <c r="U1345" s="35" t="s">
        <v>4017</v>
      </c>
      <c r="W1345" s="35" t="s">
        <v>4017</v>
      </c>
    </row>
    <row r="1346" spans="1:24" x14ac:dyDescent="0.2">
      <c r="A1346" s="35" t="s">
        <v>1091</v>
      </c>
      <c r="B1346" s="36">
        <v>80649</v>
      </c>
      <c r="C1346" s="37">
        <v>1</v>
      </c>
      <c r="D1346" s="35" t="s">
        <v>4166</v>
      </c>
      <c r="E1346" s="35" t="s">
        <v>4165</v>
      </c>
      <c r="F1346" s="35" t="s">
        <v>4164</v>
      </c>
      <c r="G1346" s="35" t="s">
        <v>276</v>
      </c>
      <c r="H1346" s="35" t="s">
        <v>214</v>
      </c>
      <c r="I1346" s="35" t="s">
        <v>4163</v>
      </c>
      <c r="J1346" s="42">
        <v>45113</v>
      </c>
      <c r="M1346" s="41">
        <v>2039</v>
      </c>
      <c r="N1346" s="40" t="s">
        <v>212</v>
      </c>
      <c r="O1346" s="41"/>
      <c r="P1346" s="41"/>
      <c r="Q1346" s="41"/>
      <c r="R1346" s="40" t="s">
        <v>212</v>
      </c>
      <c r="S1346" s="35" t="s">
        <v>4162</v>
      </c>
      <c r="T1346" s="35" t="s">
        <v>4161</v>
      </c>
      <c r="U1346" s="35" t="s">
        <v>4017</v>
      </c>
      <c r="W1346" s="35" t="s">
        <v>4017</v>
      </c>
    </row>
    <row r="1347" spans="1:24" x14ac:dyDescent="0.2">
      <c r="A1347" s="35" t="s">
        <v>1091</v>
      </c>
      <c r="B1347" s="36">
        <v>81322</v>
      </c>
      <c r="C1347" s="37">
        <v>1</v>
      </c>
      <c r="D1347" s="35" t="s">
        <v>1093</v>
      </c>
      <c r="E1347" s="35" t="s">
        <v>1092</v>
      </c>
      <c r="F1347" s="35" t="s">
        <v>741</v>
      </c>
      <c r="G1347" s="35" t="s">
        <v>238</v>
      </c>
      <c r="H1347" s="35" t="s">
        <v>220</v>
      </c>
      <c r="I1347" s="35" t="s">
        <v>653</v>
      </c>
      <c r="J1347" s="42">
        <v>44902</v>
      </c>
      <c r="M1347" s="41">
        <v>2039</v>
      </c>
      <c r="N1347" s="40" t="s">
        <v>212</v>
      </c>
      <c r="O1347" s="41"/>
      <c r="P1347" s="41">
        <v>2024</v>
      </c>
      <c r="Q1347" s="41">
        <v>2022</v>
      </c>
      <c r="R1347" s="40" t="s">
        <v>212</v>
      </c>
      <c r="S1347" s="35" t="s">
        <v>4160</v>
      </c>
      <c r="T1347" s="35" t="s">
        <v>4159</v>
      </c>
      <c r="U1347" s="35" t="s">
        <v>212</v>
      </c>
      <c r="V1347" s="35" t="s">
        <v>4158</v>
      </c>
      <c r="W1347" s="35" t="s">
        <v>4017</v>
      </c>
    </row>
    <row r="1348" spans="1:24" x14ac:dyDescent="0.2">
      <c r="A1348" s="35" t="s">
        <v>1091</v>
      </c>
      <c r="B1348" s="36">
        <v>81333</v>
      </c>
      <c r="C1348" s="37">
        <v>1</v>
      </c>
      <c r="D1348" s="35" t="s">
        <v>1090</v>
      </c>
      <c r="E1348" s="35" t="s">
        <v>1089</v>
      </c>
      <c r="F1348" s="35" t="s">
        <v>741</v>
      </c>
      <c r="G1348" s="35" t="s">
        <v>238</v>
      </c>
      <c r="H1348" s="35" t="s">
        <v>220</v>
      </c>
      <c r="I1348" s="35" t="s">
        <v>653</v>
      </c>
      <c r="J1348" s="42">
        <v>44902</v>
      </c>
      <c r="M1348" s="41">
        <v>2039</v>
      </c>
      <c r="N1348" s="40" t="s">
        <v>212</v>
      </c>
      <c r="O1348" s="41"/>
      <c r="P1348" s="41">
        <v>2024</v>
      </c>
      <c r="Q1348" s="41"/>
      <c r="R1348" s="40" t="s">
        <v>212</v>
      </c>
      <c r="S1348" s="35" t="s">
        <v>4157</v>
      </c>
      <c r="T1348" s="35" t="s">
        <v>4156</v>
      </c>
      <c r="U1348" s="35" t="s">
        <v>4017</v>
      </c>
      <c r="W1348" s="35" t="s">
        <v>4017</v>
      </c>
    </row>
    <row r="1349" spans="1:24" x14ac:dyDescent="0.2">
      <c r="A1349" s="35" t="s">
        <v>1091</v>
      </c>
      <c r="B1349" s="36">
        <v>80362</v>
      </c>
      <c r="C1349" s="37">
        <v>0.78</v>
      </c>
      <c r="D1349" s="35" t="s">
        <v>4155</v>
      </c>
      <c r="E1349" s="35" t="s">
        <v>4154</v>
      </c>
      <c r="F1349" s="35" t="s">
        <v>1084</v>
      </c>
      <c r="G1349" s="35" t="s">
        <v>215</v>
      </c>
      <c r="H1349" s="35" t="s">
        <v>214</v>
      </c>
      <c r="I1349" s="35" t="s">
        <v>1083</v>
      </c>
      <c r="J1349" s="42">
        <v>45181</v>
      </c>
      <c r="M1349" s="41">
        <v>2040</v>
      </c>
      <c r="N1349" s="40" t="s">
        <v>212</v>
      </c>
      <c r="O1349" s="41"/>
      <c r="P1349" s="41"/>
      <c r="Q1349" s="41"/>
      <c r="R1349" s="40" t="s">
        <v>212</v>
      </c>
      <c r="S1349" s="35" t="s">
        <v>4153</v>
      </c>
      <c r="T1349" s="35" t="s">
        <v>4152</v>
      </c>
      <c r="U1349" s="35" t="s">
        <v>4017</v>
      </c>
      <c r="W1349" s="35" t="s">
        <v>4017</v>
      </c>
    </row>
    <row r="1350" spans="1:24" x14ac:dyDescent="0.2">
      <c r="A1350" s="35" t="s">
        <v>1091</v>
      </c>
      <c r="B1350" s="36">
        <v>81065</v>
      </c>
      <c r="C1350" s="37">
        <v>1</v>
      </c>
      <c r="D1350" s="35" t="s">
        <v>4151</v>
      </c>
      <c r="E1350" s="35" t="s">
        <v>4150</v>
      </c>
      <c r="F1350" s="35" t="s">
        <v>4149</v>
      </c>
      <c r="G1350" s="35" t="s">
        <v>233</v>
      </c>
      <c r="I1350" s="35" t="s">
        <v>577</v>
      </c>
      <c r="J1350" s="42">
        <v>45175</v>
      </c>
      <c r="M1350" s="41">
        <v>2040</v>
      </c>
      <c r="N1350" s="40" t="s">
        <v>212</v>
      </c>
      <c r="O1350" s="41"/>
      <c r="P1350" s="41"/>
      <c r="Q1350" s="41"/>
      <c r="R1350" s="40" t="s">
        <v>212</v>
      </c>
      <c r="S1350" s="35" t="s">
        <v>4148</v>
      </c>
      <c r="T1350" s="35" t="s">
        <v>4147</v>
      </c>
      <c r="U1350" s="35" t="s">
        <v>4017</v>
      </c>
      <c r="W1350" s="35" t="s">
        <v>4017</v>
      </c>
    </row>
    <row r="1351" spans="1:24" x14ac:dyDescent="0.2">
      <c r="A1351" s="35" t="s">
        <v>1082</v>
      </c>
      <c r="B1351" s="36">
        <v>79568</v>
      </c>
      <c r="C1351" s="37">
        <v>1</v>
      </c>
      <c r="D1351" s="35" t="s">
        <v>1088</v>
      </c>
      <c r="E1351" s="35" t="s">
        <v>1087</v>
      </c>
      <c r="F1351" s="35" t="s">
        <v>557</v>
      </c>
      <c r="G1351" s="35" t="s">
        <v>233</v>
      </c>
      <c r="H1351" s="35" t="s">
        <v>220</v>
      </c>
      <c r="I1351" s="35" t="s">
        <v>577</v>
      </c>
      <c r="J1351" s="42">
        <v>44175</v>
      </c>
      <c r="L1351" s="42">
        <v>44960</v>
      </c>
      <c r="M1351" s="41">
        <v>2037</v>
      </c>
      <c r="N1351" s="40" t="s">
        <v>212</v>
      </c>
      <c r="O1351" s="41">
        <v>2023</v>
      </c>
      <c r="P1351" s="41">
        <v>2022</v>
      </c>
      <c r="Q1351" s="41"/>
      <c r="R1351" s="40" t="s">
        <v>212</v>
      </c>
      <c r="S1351" s="35" t="s">
        <v>4146</v>
      </c>
      <c r="T1351" s="35" t="s">
        <v>4145</v>
      </c>
      <c r="U1351" s="35" t="s">
        <v>4017</v>
      </c>
      <c r="W1351" s="35" t="s">
        <v>4017</v>
      </c>
    </row>
    <row r="1352" spans="1:24" x14ac:dyDescent="0.2">
      <c r="A1352" s="35" t="s">
        <v>1082</v>
      </c>
      <c r="B1352" s="36">
        <v>79334</v>
      </c>
      <c r="C1352" s="37">
        <v>1</v>
      </c>
      <c r="D1352" s="35" t="s">
        <v>1086</v>
      </c>
      <c r="E1352" s="35" t="s">
        <v>1085</v>
      </c>
      <c r="F1352" s="35" t="s">
        <v>1084</v>
      </c>
      <c r="G1352" s="35" t="s">
        <v>215</v>
      </c>
      <c r="H1352" s="35" t="s">
        <v>214</v>
      </c>
      <c r="I1352" s="35" t="s">
        <v>1083</v>
      </c>
      <c r="J1352" s="42">
        <v>44183</v>
      </c>
      <c r="L1352" s="42">
        <v>44708</v>
      </c>
      <c r="M1352" s="41">
        <v>2037</v>
      </c>
      <c r="N1352" s="40" t="s">
        <v>212</v>
      </c>
      <c r="O1352" s="41">
        <v>2022</v>
      </c>
      <c r="P1352" s="41">
        <v>2022</v>
      </c>
      <c r="Q1352" s="41">
        <v>2022</v>
      </c>
      <c r="R1352" s="40" t="s">
        <v>212</v>
      </c>
      <c r="U1352" s="35" t="s">
        <v>4017</v>
      </c>
      <c r="W1352" s="35" t="s">
        <v>4017</v>
      </c>
    </row>
    <row r="1353" spans="1:24" x14ac:dyDescent="0.2">
      <c r="A1353" s="35" t="s">
        <v>1082</v>
      </c>
      <c r="B1353" s="36">
        <v>79620</v>
      </c>
      <c r="C1353" s="37">
        <v>1</v>
      </c>
      <c r="D1353" s="35" t="s">
        <v>1081</v>
      </c>
      <c r="E1353" s="35" t="s">
        <v>1080</v>
      </c>
      <c r="F1353" s="35" t="s">
        <v>621</v>
      </c>
      <c r="G1353" s="35" t="s">
        <v>523</v>
      </c>
      <c r="H1353" s="35" t="s">
        <v>214</v>
      </c>
      <c r="I1353" s="35" t="s">
        <v>161</v>
      </c>
      <c r="J1353" s="42">
        <v>44090</v>
      </c>
      <c r="L1353" s="42">
        <v>44343</v>
      </c>
      <c r="M1353" s="41">
        <v>2036</v>
      </c>
      <c r="N1353" s="40" t="s">
        <v>212</v>
      </c>
      <c r="O1353" s="41">
        <v>2021</v>
      </c>
      <c r="P1353" s="41">
        <v>2021</v>
      </c>
      <c r="Q1353" s="41">
        <v>2021</v>
      </c>
      <c r="R1353" s="40" t="s">
        <v>212</v>
      </c>
      <c r="U1353" s="35" t="s">
        <v>4017</v>
      </c>
      <c r="W1353" s="35" t="s">
        <v>4017</v>
      </c>
    </row>
    <row r="1354" spans="1:24" x14ac:dyDescent="0.2">
      <c r="A1354" s="35" t="s">
        <v>1074</v>
      </c>
      <c r="B1354" s="36">
        <v>79255</v>
      </c>
      <c r="C1354" s="37">
        <v>0.33</v>
      </c>
      <c r="D1354" s="35" t="s">
        <v>1079</v>
      </c>
      <c r="E1354" s="35" t="s">
        <v>1078</v>
      </c>
      <c r="F1354" s="35" t="s">
        <v>615</v>
      </c>
      <c r="G1354" s="35" t="s">
        <v>276</v>
      </c>
      <c r="H1354" s="35" t="s">
        <v>214</v>
      </c>
      <c r="I1354" s="35" t="s">
        <v>302</v>
      </c>
      <c r="J1354" s="42">
        <v>44642</v>
      </c>
      <c r="M1354" s="41">
        <v>2037</v>
      </c>
      <c r="N1354" s="40" t="s">
        <v>212</v>
      </c>
      <c r="O1354" s="41"/>
      <c r="P1354" s="41">
        <v>2022</v>
      </c>
      <c r="Q1354" s="41"/>
      <c r="R1354" s="40" t="s">
        <v>212</v>
      </c>
      <c r="S1354" s="35" t="s">
        <v>4144</v>
      </c>
      <c r="T1354" s="35" t="s">
        <v>4143</v>
      </c>
      <c r="U1354" s="35" t="s">
        <v>212</v>
      </c>
      <c r="V1354" s="35" t="s">
        <v>4142</v>
      </c>
      <c r="W1354" s="35" t="s">
        <v>212</v>
      </c>
      <c r="X1354" s="35" t="s">
        <v>4142</v>
      </c>
    </row>
    <row r="1355" spans="1:24" x14ac:dyDescent="0.2">
      <c r="A1355" s="35" t="s">
        <v>1074</v>
      </c>
      <c r="B1355" s="36">
        <v>81178</v>
      </c>
      <c r="C1355" s="37">
        <v>1</v>
      </c>
      <c r="D1355" s="35" t="s">
        <v>4141</v>
      </c>
      <c r="E1355" s="35" t="s">
        <v>4140</v>
      </c>
      <c r="F1355" s="35" t="s">
        <v>3181</v>
      </c>
      <c r="G1355" s="35" t="s">
        <v>395</v>
      </c>
      <c r="H1355" s="35" t="s">
        <v>220</v>
      </c>
      <c r="I1355" s="35" t="s">
        <v>14</v>
      </c>
      <c r="J1355" s="42">
        <v>45002</v>
      </c>
      <c r="M1355" s="41">
        <v>2039</v>
      </c>
      <c r="N1355" s="40" t="s">
        <v>212</v>
      </c>
      <c r="O1355" s="41"/>
      <c r="P1355" s="41"/>
      <c r="Q1355" s="41"/>
      <c r="R1355" s="40" t="s">
        <v>212</v>
      </c>
      <c r="S1355" s="35" t="s">
        <v>4139</v>
      </c>
      <c r="T1355" s="35" t="s">
        <v>4138</v>
      </c>
      <c r="U1355" s="35" t="s">
        <v>4017</v>
      </c>
      <c r="W1355" s="35" t="s">
        <v>4017</v>
      </c>
    </row>
    <row r="1356" spans="1:24" x14ac:dyDescent="0.2">
      <c r="A1356" s="35" t="s">
        <v>1074</v>
      </c>
      <c r="B1356" s="36">
        <v>81843</v>
      </c>
      <c r="C1356" s="37">
        <v>1</v>
      </c>
      <c r="D1356" s="35" t="s">
        <v>4137</v>
      </c>
      <c r="E1356" s="35" t="s">
        <v>4136</v>
      </c>
      <c r="F1356" s="35" t="s">
        <v>4135</v>
      </c>
      <c r="G1356" s="35" t="s">
        <v>643</v>
      </c>
      <c r="H1356" s="35" t="s">
        <v>214</v>
      </c>
      <c r="I1356" s="35" t="s">
        <v>399</v>
      </c>
      <c r="J1356" s="42">
        <v>45168</v>
      </c>
      <c r="M1356" s="41">
        <v>2039</v>
      </c>
      <c r="N1356" s="40" t="s">
        <v>212</v>
      </c>
      <c r="O1356" s="41"/>
      <c r="P1356" s="41"/>
      <c r="Q1356" s="41"/>
      <c r="R1356" s="40" t="s">
        <v>212</v>
      </c>
      <c r="S1356" s="35" t="s">
        <v>4134</v>
      </c>
      <c r="T1356" s="35" t="s">
        <v>4133</v>
      </c>
      <c r="U1356" s="35" t="s">
        <v>4017</v>
      </c>
      <c r="W1356" s="35" t="s">
        <v>4017</v>
      </c>
    </row>
    <row r="1357" spans="1:24" x14ac:dyDescent="0.2">
      <c r="A1357" s="35" t="s">
        <v>1074</v>
      </c>
      <c r="B1357" s="36">
        <v>80834</v>
      </c>
      <c r="C1357" s="37">
        <v>1</v>
      </c>
      <c r="D1357" s="35" t="s">
        <v>4132</v>
      </c>
      <c r="E1357" s="35" t="s">
        <v>4131</v>
      </c>
      <c r="F1357" s="35" t="s">
        <v>4130</v>
      </c>
      <c r="G1357" s="35" t="s">
        <v>396</v>
      </c>
      <c r="I1357" s="35" t="s">
        <v>3616</v>
      </c>
      <c r="J1357" s="42">
        <v>45170</v>
      </c>
      <c r="M1357" s="41">
        <v>2040</v>
      </c>
      <c r="N1357" s="40" t="s">
        <v>212</v>
      </c>
      <c r="O1357" s="41"/>
      <c r="P1357" s="41"/>
      <c r="Q1357" s="41"/>
      <c r="R1357" s="40" t="s">
        <v>4017</v>
      </c>
      <c r="U1357" s="35" t="s">
        <v>4017</v>
      </c>
      <c r="W1357" s="35" t="s">
        <v>4017</v>
      </c>
    </row>
    <row r="1358" spans="1:24" x14ac:dyDescent="0.2">
      <c r="A1358" s="35" t="s">
        <v>1074</v>
      </c>
      <c r="B1358" s="36">
        <v>80675</v>
      </c>
      <c r="C1358" s="37">
        <v>1</v>
      </c>
      <c r="D1358" s="35" t="s">
        <v>4129</v>
      </c>
      <c r="E1358" s="35" t="s">
        <v>4128</v>
      </c>
      <c r="F1358" s="35" t="s">
        <v>3956</v>
      </c>
      <c r="G1358" s="35" t="s">
        <v>638</v>
      </c>
      <c r="H1358" s="35" t="s">
        <v>214</v>
      </c>
      <c r="I1358" s="35" t="s">
        <v>133</v>
      </c>
      <c r="J1358" s="42">
        <v>45107</v>
      </c>
      <c r="M1358" s="41">
        <v>2040</v>
      </c>
      <c r="N1358" s="40" t="s">
        <v>212</v>
      </c>
      <c r="O1358" s="41"/>
      <c r="P1358" s="41"/>
      <c r="Q1358" s="41"/>
      <c r="R1358" s="40" t="s">
        <v>212</v>
      </c>
      <c r="S1358" s="35" t="s">
        <v>4127</v>
      </c>
      <c r="T1358" s="35" t="s">
        <v>4126</v>
      </c>
      <c r="U1358" s="35" t="s">
        <v>212</v>
      </c>
      <c r="W1358" s="35" t="s">
        <v>4017</v>
      </c>
    </row>
    <row r="1359" spans="1:24" x14ac:dyDescent="0.2">
      <c r="A1359" s="35" t="s">
        <v>1074</v>
      </c>
      <c r="B1359" s="36">
        <v>80676</v>
      </c>
      <c r="C1359" s="37">
        <v>1</v>
      </c>
      <c r="D1359" s="35" t="s">
        <v>4125</v>
      </c>
      <c r="E1359" s="35" t="s">
        <v>4124</v>
      </c>
      <c r="F1359" s="35" t="s">
        <v>3956</v>
      </c>
      <c r="G1359" s="35" t="s">
        <v>638</v>
      </c>
      <c r="H1359" s="35" t="s">
        <v>214</v>
      </c>
      <c r="I1359" s="35" t="s">
        <v>133</v>
      </c>
      <c r="J1359" s="42">
        <v>45107</v>
      </c>
      <c r="M1359" s="41">
        <v>2040</v>
      </c>
      <c r="N1359" s="40" t="s">
        <v>212</v>
      </c>
      <c r="O1359" s="41"/>
      <c r="P1359" s="41"/>
      <c r="Q1359" s="41"/>
      <c r="R1359" s="40" t="s">
        <v>212</v>
      </c>
      <c r="S1359" s="35" t="s">
        <v>4123</v>
      </c>
      <c r="T1359" s="35" t="s">
        <v>4122</v>
      </c>
      <c r="U1359" s="35" t="s">
        <v>4017</v>
      </c>
      <c r="W1359" s="35" t="s">
        <v>4017</v>
      </c>
    </row>
    <row r="1360" spans="1:24" x14ac:dyDescent="0.2">
      <c r="A1360" s="35" t="s">
        <v>1074</v>
      </c>
      <c r="B1360" s="36">
        <v>80882</v>
      </c>
      <c r="C1360" s="37">
        <v>0.34499999999999997</v>
      </c>
      <c r="D1360" s="35" t="s">
        <v>1077</v>
      </c>
      <c r="E1360" s="35" t="s">
        <v>1076</v>
      </c>
      <c r="F1360" s="35" t="s">
        <v>1075</v>
      </c>
      <c r="G1360" s="35" t="s">
        <v>228</v>
      </c>
      <c r="H1360" s="35" t="s">
        <v>227</v>
      </c>
      <c r="I1360" s="35" t="s">
        <v>226</v>
      </c>
      <c r="J1360" s="42">
        <v>44883</v>
      </c>
      <c r="M1360" s="41">
        <v>2040</v>
      </c>
      <c r="N1360" s="40" t="s">
        <v>212</v>
      </c>
      <c r="O1360" s="41"/>
      <c r="P1360" s="41">
        <v>2024</v>
      </c>
      <c r="Q1360" s="41"/>
      <c r="R1360" s="40" t="s">
        <v>212</v>
      </c>
      <c r="S1360" s="35" t="s">
        <v>4121</v>
      </c>
      <c r="T1360" s="35" t="s">
        <v>4120</v>
      </c>
      <c r="U1360" s="35" t="s">
        <v>212</v>
      </c>
      <c r="V1360" s="35" t="s">
        <v>4079</v>
      </c>
      <c r="W1360" s="35" t="s">
        <v>212</v>
      </c>
      <c r="X1360" s="35" t="s">
        <v>4119</v>
      </c>
    </row>
    <row r="1361" spans="1:23" x14ac:dyDescent="0.2">
      <c r="A1361" s="35" t="s">
        <v>1074</v>
      </c>
      <c r="B1361" s="36">
        <v>81028</v>
      </c>
      <c r="C1361" s="37">
        <v>1</v>
      </c>
      <c r="D1361" s="35" t="s">
        <v>4118</v>
      </c>
      <c r="E1361" s="35" t="s">
        <v>4117</v>
      </c>
      <c r="F1361" s="35" t="s">
        <v>1745</v>
      </c>
      <c r="G1361" s="35" t="s">
        <v>396</v>
      </c>
      <c r="I1361" s="35" t="s">
        <v>390</v>
      </c>
      <c r="J1361" s="42">
        <v>45198</v>
      </c>
      <c r="M1361" s="41">
        <v>2040</v>
      </c>
      <c r="N1361" s="40" t="s">
        <v>212</v>
      </c>
      <c r="O1361" s="41"/>
      <c r="P1361" s="41"/>
      <c r="Q1361" s="41"/>
      <c r="R1361" s="40" t="s">
        <v>212</v>
      </c>
      <c r="S1361" s="35" t="s">
        <v>4116</v>
      </c>
      <c r="T1361" s="35" t="s">
        <v>4115</v>
      </c>
      <c r="U1361" s="35" t="s">
        <v>212</v>
      </c>
      <c r="W1361" s="35" t="s">
        <v>4017</v>
      </c>
    </row>
    <row r="1362" spans="1:23" x14ac:dyDescent="0.2">
      <c r="A1362" s="35" t="s">
        <v>1074</v>
      </c>
      <c r="B1362" s="36">
        <v>81721</v>
      </c>
      <c r="C1362" s="37">
        <v>1</v>
      </c>
      <c r="D1362" s="35" t="s">
        <v>4114</v>
      </c>
      <c r="E1362" s="35" t="s">
        <v>4113</v>
      </c>
      <c r="F1362" s="35" t="s">
        <v>1209</v>
      </c>
      <c r="G1362" s="35" t="s">
        <v>286</v>
      </c>
      <c r="I1362" s="35" t="s">
        <v>232</v>
      </c>
      <c r="J1362" s="42">
        <v>45124</v>
      </c>
      <c r="M1362" s="41">
        <v>2040</v>
      </c>
      <c r="N1362" s="40" t="s">
        <v>212</v>
      </c>
      <c r="O1362" s="41"/>
      <c r="P1362" s="41"/>
      <c r="Q1362" s="41"/>
      <c r="R1362" s="40" t="s">
        <v>212</v>
      </c>
      <c r="S1362" s="35" t="s">
        <v>4112</v>
      </c>
      <c r="T1362" s="35" t="s">
        <v>4111</v>
      </c>
      <c r="U1362" s="35" t="s">
        <v>4017</v>
      </c>
      <c r="W1362" s="35" t="s">
        <v>4017</v>
      </c>
    </row>
    <row r="1363" spans="1:23" x14ac:dyDescent="0.2">
      <c r="A1363" s="35" t="s">
        <v>1074</v>
      </c>
      <c r="B1363" s="36">
        <v>81249</v>
      </c>
      <c r="C1363" s="37">
        <v>1</v>
      </c>
      <c r="D1363" s="35" t="s">
        <v>4110</v>
      </c>
      <c r="E1363" s="35" t="s">
        <v>4109</v>
      </c>
      <c r="F1363" s="35" t="s">
        <v>222</v>
      </c>
      <c r="G1363" s="35" t="s">
        <v>239</v>
      </c>
      <c r="I1363" s="35" t="s">
        <v>23</v>
      </c>
      <c r="J1363" s="42">
        <v>45079</v>
      </c>
      <c r="M1363" s="41">
        <v>2040</v>
      </c>
      <c r="N1363" s="40" t="s">
        <v>212</v>
      </c>
      <c r="O1363" s="41"/>
      <c r="P1363" s="41"/>
      <c r="Q1363" s="41"/>
      <c r="R1363" s="40" t="s">
        <v>212</v>
      </c>
      <c r="S1363" s="35" t="s">
        <v>4108</v>
      </c>
      <c r="T1363" s="35" t="s">
        <v>4107</v>
      </c>
      <c r="U1363" s="35" t="s">
        <v>4017</v>
      </c>
      <c r="W1363" s="35" t="s">
        <v>4017</v>
      </c>
    </row>
    <row r="1364" spans="1:23" x14ac:dyDescent="0.2">
      <c r="A1364" s="35" t="s">
        <v>1074</v>
      </c>
      <c r="B1364" s="36">
        <v>81248</v>
      </c>
      <c r="C1364" s="37">
        <v>1</v>
      </c>
      <c r="D1364" s="35" t="s">
        <v>4106</v>
      </c>
      <c r="E1364" s="35" t="s">
        <v>4105</v>
      </c>
      <c r="F1364" s="35" t="s">
        <v>222</v>
      </c>
      <c r="G1364" s="35" t="s">
        <v>239</v>
      </c>
      <c r="I1364" s="35" t="s">
        <v>23</v>
      </c>
      <c r="J1364" s="42">
        <v>45079</v>
      </c>
      <c r="M1364" s="41">
        <v>2039</v>
      </c>
      <c r="N1364" s="40" t="s">
        <v>212</v>
      </c>
      <c r="O1364" s="41"/>
      <c r="P1364" s="41"/>
      <c r="Q1364" s="41"/>
      <c r="R1364" s="40" t="s">
        <v>212</v>
      </c>
      <c r="S1364" s="35" t="s">
        <v>4104</v>
      </c>
      <c r="T1364" s="35" t="s">
        <v>4103</v>
      </c>
      <c r="U1364" s="35" t="s">
        <v>4017</v>
      </c>
      <c r="W1364" s="35" t="s">
        <v>4017</v>
      </c>
    </row>
    <row r="1365" spans="1:23" x14ac:dyDescent="0.2">
      <c r="A1365" s="35" t="s">
        <v>1074</v>
      </c>
      <c r="B1365" s="36">
        <v>81511</v>
      </c>
      <c r="C1365" s="37">
        <v>1</v>
      </c>
      <c r="D1365" s="35" t="s">
        <v>4102</v>
      </c>
      <c r="E1365" s="35" t="s">
        <v>4101</v>
      </c>
      <c r="F1365" s="35" t="s">
        <v>4100</v>
      </c>
      <c r="G1365" s="35" t="s">
        <v>376</v>
      </c>
      <c r="J1365" s="42">
        <v>45105</v>
      </c>
      <c r="M1365" s="41">
        <v>2040</v>
      </c>
      <c r="N1365" s="40" t="s">
        <v>212</v>
      </c>
      <c r="O1365" s="41"/>
      <c r="P1365" s="41"/>
      <c r="Q1365" s="41"/>
      <c r="R1365" s="40" t="s">
        <v>4017</v>
      </c>
      <c r="U1365" s="35" t="s">
        <v>4017</v>
      </c>
      <c r="W1365" s="35" t="s">
        <v>4017</v>
      </c>
    </row>
    <row r="1366" spans="1:23" x14ac:dyDescent="0.2">
      <c r="A1366" s="35" t="s">
        <v>1074</v>
      </c>
      <c r="B1366" s="36">
        <v>81695</v>
      </c>
      <c r="C1366" s="37">
        <v>0.79820000000000002</v>
      </c>
      <c r="D1366" s="35" t="s">
        <v>4058</v>
      </c>
      <c r="E1366" s="35" t="s">
        <v>4057</v>
      </c>
      <c r="F1366" s="35" t="s">
        <v>414</v>
      </c>
      <c r="G1366" s="35" t="s">
        <v>294</v>
      </c>
      <c r="I1366" s="35" t="s">
        <v>310</v>
      </c>
      <c r="J1366" s="42">
        <v>45100</v>
      </c>
      <c r="M1366" s="41">
        <v>2040</v>
      </c>
      <c r="N1366" s="40" t="s">
        <v>212</v>
      </c>
      <c r="O1366" s="41"/>
      <c r="P1366" s="41"/>
      <c r="Q1366" s="41"/>
      <c r="R1366" s="40" t="s">
        <v>4017</v>
      </c>
      <c r="U1366" s="35" t="s">
        <v>4017</v>
      </c>
      <c r="W1366" s="35" t="s">
        <v>4017</v>
      </c>
    </row>
    <row r="1367" spans="1:23" x14ac:dyDescent="0.2">
      <c r="A1367" s="35" t="s">
        <v>1074</v>
      </c>
      <c r="B1367" s="36">
        <v>81607</v>
      </c>
      <c r="C1367" s="37">
        <v>1</v>
      </c>
      <c r="D1367" s="35" t="s">
        <v>4099</v>
      </c>
      <c r="E1367" s="35" t="s">
        <v>4098</v>
      </c>
      <c r="F1367" s="35" t="s">
        <v>4097</v>
      </c>
      <c r="G1367" s="35" t="s">
        <v>455</v>
      </c>
      <c r="H1367" s="35" t="s">
        <v>214</v>
      </c>
      <c r="I1367" s="35" t="s">
        <v>527</v>
      </c>
      <c r="J1367" s="42">
        <v>45195</v>
      </c>
      <c r="M1367" s="41">
        <v>2040</v>
      </c>
      <c r="N1367" s="40" t="s">
        <v>212</v>
      </c>
      <c r="O1367" s="41"/>
      <c r="P1367" s="41"/>
      <c r="Q1367" s="41"/>
      <c r="R1367" s="40" t="s">
        <v>212</v>
      </c>
      <c r="S1367" s="35" t="s">
        <v>4096</v>
      </c>
      <c r="T1367" s="35" t="s">
        <v>4095</v>
      </c>
      <c r="U1367" s="35" t="s">
        <v>212</v>
      </c>
      <c r="W1367" s="35" t="s">
        <v>4017</v>
      </c>
    </row>
    <row r="1368" spans="1:23" x14ac:dyDescent="0.2">
      <c r="A1368" s="35" t="s">
        <v>1074</v>
      </c>
      <c r="B1368" s="36">
        <v>81991</v>
      </c>
      <c r="C1368" s="37">
        <v>1</v>
      </c>
      <c r="D1368" s="35" t="s">
        <v>4094</v>
      </c>
      <c r="E1368" s="35" t="s">
        <v>4093</v>
      </c>
      <c r="F1368" s="35" t="s">
        <v>4092</v>
      </c>
      <c r="G1368" s="35" t="s">
        <v>271</v>
      </c>
      <c r="I1368" s="35" t="s">
        <v>527</v>
      </c>
      <c r="J1368" s="42">
        <v>45132</v>
      </c>
      <c r="M1368" s="41">
        <v>2040</v>
      </c>
      <c r="N1368" s="40" t="s">
        <v>212</v>
      </c>
      <c r="O1368" s="41"/>
      <c r="P1368" s="41"/>
      <c r="Q1368" s="41"/>
      <c r="R1368" s="40" t="s">
        <v>212</v>
      </c>
      <c r="S1368" s="35" t="s">
        <v>4091</v>
      </c>
      <c r="T1368" s="35" t="s">
        <v>4090</v>
      </c>
      <c r="U1368" s="35" t="s">
        <v>4017</v>
      </c>
      <c r="W1368" s="35" t="s">
        <v>4017</v>
      </c>
    </row>
    <row r="1369" spans="1:23" x14ac:dyDescent="0.2">
      <c r="A1369" s="35" t="s">
        <v>1074</v>
      </c>
      <c r="B1369" s="36">
        <v>81030</v>
      </c>
      <c r="C1369" s="37">
        <v>0.75470000000000004</v>
      </c>
      <c r="D1369" s="35" t="s">
        <v>1073</v>
      </c>
      <c r="E1369" s="35" t="s">
        <v>1072</v>
      </c>
      <c r="F1369" s="35" t="s">
        <v>799</v>
      </c>
      <c r="G1369" s="35" t="s">
        <v>228</v>
      </c>
      <c r="H1369" s="35" t="s">
        <v>227</v>
      </c>
      <c r="I1369" s="35" t="s">
        <v>481</v>
      </c>
      <c r="J1369" s="42">
        <v>44714</v>
      </c>
      <c r="M1369" s="41">
        <v>2039</v>
      </c>
      <c r="N1369" s="40" t="s">
        <v>212</v>
      </c>
      <c r="O1369" s="41"/>
      <c r="P1369" s="41">
        <v>2023</v>
      </c>
      <c r="Q1369" s="41"/>
      <c r="R1369" s="40" t="s">
        <v>212</v>
      </c>
      <c r="S1369" s="35" t="s">
        <v>4089</v>
      </c>
      <c r="T1369" s="35" t="s">
        <v>4088</v>
      </c>
      <c r="U1369" s="35" t="s">
        <v>4017</v>
      </c>
      <c r="W1369" s="35" t="s">
        <v>4017</v>
      </c>
    </row>
    <row r="1370" spans="1:23" x14ac:dyDescent="0.2">
      <c r="A1370" s="35" t="s">
        <v>1074</v>
      </c>
      <c r="B1370" s="36">
        <v>81139</v>
      </c>
      <c r="C1370" s="37">
        <v>1</v>
      </c>
      <c r="D1370" s="35" t="s">
        <v>4087</v>
      </c>
      <c r="E1370" s="35" t="s">
        <v>4086</v>
      </c>
      <c r="F1370" s="35" t="s">
        <v>2412</v>
      </c>
      <c r="G1370" s="35" t="s">
        <v>276</v>
      </c>
      <c r="H1370" s="35" t="s">
        <v>214</v>
      </c>
      <c r="J1370" s="42">
        <v>45201</v>
      </c>
      <c r="M1370" s="41">
        <v>2039</v>
      </c>
      <c r="N1370" s="40" t="s">
        <v>212</v>
      </c>
      <c r="O1370" s="41"/>
      <c r="P1370" s="41"/>
      <c r="Q1370" s="41"/>
      <c r="R1370" s="40" t="s">
        <v>212</v>
      </c>
      <c r="S1370" s="35" t="s">
        <v>4085</v>
      </c>
      <c r="T1370" s="35" t="s">
        <v>4084</v>
      </c>
      <c r="U1370" s="35" t="s">
        <v>4017</v>
      </c>
      <c r="W1370" s="35" t="s">
        <v>4017</v>
      </c>
    </row>
    <row r="1371" spans="1:23" x14ac:dyDescent="0.2">
      <c r="A1371" s="35" t="s">
        <v>1066</v>
      </c>
      <c r="B1371" s="36">
        <v>80156</v>
      </c>
      <c r="C1371" s="37">
        <v>1</v>
      </c>
      <c r="D1371" s="35" t="s">
        <v>1071</v>
      </c>
      <c r="E1371" s="35" t="s">
        <v>1070</v>
      </c>
      <c r="F1371" s="35" t="s">
        <v>1069</v>
      </c>
      <c r="G1371" s="35" t="s">
        <v>376</v>
      </c>
      <c r="H1371" s="35" t="s">
        <v>220</v>
      </c>
      <c r="I1371" s="35" t="s">
        <v>23</v>
      </c>
      <c r="J1371" s="42">
        <v>44286</v>
      </c>
      <c r="L1371" s="42">
        <v>44927</v>
      </c>
      <c r="M1371" s="41">
        <v>2038</v>
      </c>
      <c r="N1371" s="40" t="s">
        <v>212</v>
      </c>
      <c r="O1371" s="41">
        <v>2022</v>
      </c>
      <c r="P1371" s="41">
        <v>2021</v>
      </c>
      <c r="Q1371" s="41">
        <v>2021</v>
      </c>
      <c r="R1371" s="40" t="s">
        <v>212</v>
      </c>
      <c r="S1371" s="35" t="s">
        <v>4083</v>
      </c>
      <c r="T1371" s="35" t="s">
        <v>4082</v>
      </c>
      <c r="U1371" s="35" t="s">
        <v>212</v>
      </c>
      <c r="W1371" s="35" t="s">
        <v>212</v>
      </c>
    </row>
    <row r="1372" spans="1:23" x14ac:dyDescent="0.2">
      <c r="A1372" s="35" t="s">
        <v>1066</v>
      </c>
      <c r="B1372" s="36">
        <v>81705</v>
      </c>
      <c r="C1372" s="37">
        <v>1</v>
      </c>
      <c r="D1372" s="35" t="s">
        <v>1068</v>
      </c>
      <c r="E1372" s="35" t="s">
        <v>1067</v>
      </c>
      <c r="F1372" s="35" t="s">
        <v>672</v>
      </c>
      <c r="G1372" s="35" t="s">
        <v>376</v>
      </c>
      <c r="H1372" s="35" t="s">
        <v>220</v>
      </c>
      <c r="I1372" s="35" t="s">
        <v>31</v>
      </c>
      <c r="J1372" s="42">
        <v>43119</v>
      </c>
      <c r="M1372" s="41">
        <v>2038</v>
      </c>
      <c r="N1372" s="40" t="s">
        <v>4017</v>
      </c>
      <c r="O1372" s="41"/>
      <c r="P1372" s="41"/>
      <c r="Q1372" s="41"/>
      <c r="R1372" s="40" t="s">
        <v>212</v>
      </c>
      <c r="S1372" s="35" t="s">
        <v>4081</v>
      </c>
      <c r="T1372" s="35" t="s">
        <v>4080</v>
      </c>
      <c r="U1372" s="35" t="s">
        <v>4017</v>
      </c>
      <c r="W1372" s="35" t="s">
        <v>4017</v>
      </c>
    </row>
    <row r="1373" spans="1:23" x14ac:dyDescent="0.2">
      <c r="A1373" s="35" t="s">
        <v>1066</v>
      </c>
      <c r="B1373" s="36">
        <v>67599</v>
      </c>
      <c r="C1373" s="37">
        <v>1</v>
      </c>
      <c r="D1373" s="35" t="s">
        <v>1065</v>
      </c>
      <c r="E1373" s="35" t="s">
        <v>1064</v>
      </c>
      <c r="F1373" s="35" t="s">
        <v>1063</v>
      </c>
      <c r="G1373" s="35" t="s">
        <v>396</v>
      </c>
      <c r="H1373" s="35" t="s">
        <v>220</v>
      </c>
      <c r="I1373" s="35" t="s">
        <v>13</v>
      </c>
      <c r="J1373" s="42">
        <v>43462</v>
      </c>
      <c r="L1373" s="42">
        <v>44468</v>
      </c>
      <c r="M1373" s="41">
        <v>2036</v>
      </c>
      <c r="N1373" s="40" t="s">
        <v>212</v>
      </c>
      <c r="O1373" s="41">
        <v>2021</v>
      </c>
      <c r="P1373" s="41"/>
      <c r="Q1373" s="41">
        <v>2021</v>
      </c>
      <c r="R1373" s="40" t="s">
        <v>212</v>
      </c>
      <c r="U1373" s="35" t="s">
        <v>212</v>
      </c>
      <c r="V1373" s="35" t="s">
        <v>4079</v>
      </c>
      <c r="W1373" s="35" t="s">
        <v>4017</v>
      </c>
    </row>
    <row r="1374" spans="1:23" x14ac:dyDescent="0.2">
      <c r="A1374" s="35" t="s">
        <v>1060</v>
      </c>
      <c r="B1374" s="36">
        <v>50055</v>
      </c>
      <c r="C1374" s="37">
        <v>1</v>
      </c>
      <c r="D1374" s="35" t="s">
        <v>1062</v>
      </c>
      <c r="E1374" s="35" t="s">
        <v>1061</v>
      </c>
      <c r="F1374" s="35" t="s">
        <v>66</v>
      </c>
      <c r="G1374" s="35" t="s">
        <v>376</v>
      </c>
      <c r="H1374" s="35" t="s">
        <v>220</v>
      </c>
      <c r="I1374" s="35" t="s">
        <v>13</v>
      </c>
      <c r="J1374" s="42">
        <v>36159</v>
      </c>
      <c r="L1374" s="42">
        <v>36647</v>
      </c>
      <c r="M1374" s="41">
        <v>2015</v>
      </c>
      <c r="N1374" s="40" t="s">
        <v>4017</v>
      </c>
      <c r="O1374" s="41"/>
      <c r="P1374" s="41"/>
      <c r="Q1374" s="41"/>
      <c r="R1374" s="40" t="s">
        <v>4017</v>
      </c>
      <c r="U1374" s="35" t="s">
        <v>4017</v>
      </c>
      <c r="W1374" s="35" t="s">
        <v>4017</v>
      </c>
    </row>
    <row r="1375" spans="1:23" x14ac:dyDescent="0.2">
      <c r="A1375" s="35" t="s">
        <v>1060</v>
      </c>
      <c r="B1375" s="36">
        <v>60029</v>
      </c>
      <c r="C1375" s="37">
        <v>1</v>
      </c>
      <c r="D1375" s="35" t="s">
        <v>1059</v>
      </c>
      <c r="E1375" s="35" t="s">
        <v>1058</v>
      </c>
      <c r="F1375" s="35" t="s">
        <v>1057</v>
      </c>
      <c r="G1375" s="35" t="s">
        <v>924</v>
      </c>
      <c r="H1375" s="35" t="s">
        <v>220</v>
      </c>
      <c r="I1375" s="35" t="s">
        <v>1056</v>
      </c>
      <c r="J1375" s="42">
        <v>36041</v>
      </c>
      <c r="L1375" s="42">
        <v>36635</v>
      </c>
      <c r="M1375" s="41">
        <v>2014</v>
      </c>
      <c r="N1375" s="40" t="s">
        <v>4017</v>
      </c>
      <c r="O1375" s="41"/>
      <c r="P1375" s="41"/>
      <c r="Q1375" s="41"/>
      <c r="R1375" s="40" t="s">
        <v>4017</v>
      </c>
      <c r="U1375" s="35" t="s">
        <v>4017</v>
      </c>
      <c r="W1375" s="35" t="s">
        <v>4017</v>
      </c>
    </row>
    <row r="1376" spans="1:23" x14ac:dyDescent="0.2">
      <c r="A1376" s="35" t="s">
        <v>1055</v>
      </c>
      <c r="B1376" s="36">
        <v>50036</v>
      </c>
      <c r="C1376" s="37">
        <v>1</v>
      </c>
      <c r="D1376" s="35" t="s">
        <v>1054</v>
      </c>
      <c r="E1376" s="35" t="s">
        <v>1053</v>
      </c>
      <c r="F1376" s="35" t="s">
        <v>1052</v>
      </c>
      <c r="G1376" s="35" t="s">
        <v>924</v>
      </c>
      <c r="H1376" s="35" t="s">
        <v>220</v>
      </c>
      <c r="I1376" s="35" t="s">
        <v>1051</v>
      </c>
      <c r="J1376" s="42">
        <v>36300</v>
      </c>
      <c r="L1376" s="42">
        <v>36300</v>
      </c>
      <c r="M1376" s="41">
        <v>2013</v>
      </c>
      <c r="N1376" s="40" t="s">
        <v>4017</v>
      </c>
      <c r="O1376" s="41"/>
      <c r="P1376" s="41"/>
      <c r="Q1376" s="41"/>
      <c r="R1376" s="40" t="s">
        <v>4017</v>
      </c>
      <c r="U1376" s="35" t="s">
        <v>4017</v>
      </c>
      <c r="W1376" s="35" t="s">
        <v>4017</v>
      </c>
    </row>
    <row r="1377" spans="1:24" x14ac:dyDescent="0.2">
      <c r="A1377" s="35" t="s">
        <v>1036</v>
      </c>
      <c r="B1377" s="36">
        <v>60400</v>
      </c>
      <c r="C1377" s="37">
        <v>1</v>
      </c>
      <c r="D1377" s="35" t="s">
        <v>1050</v>
      </c>
      <c r="E1377" s="35" t="s">
        <v>1049</v>
      </c>
      <c r="F1377" s="35" t="s">
        <v>979</v>
      </c>
      <c r="G1377" s="35" t="s">
        <v>376</v>
      </c>
      <c r="H1377" s="35" t="s">
        <v>220</v>
      </c>
      <c r="I1377" s="35" t="s">
        <v>31</v>
      </c>
      <c r="J1377" s="42">
        <v>37253</v>
      </c>
      <c r="L1377" s="42">
        <v>37336</v>
      </c>
      <c r="M1377" s="41">
        <v>2016</v>
      </c>
      <c r="N1377" s="40" t="s">
        <v>4017</v>
      </c>
      <c r="O1377" s="41"/>
      <c r="P1377" s="41"/>
      <c r="Q1377" s="41"/>
      <c r="R1377" s="40" t="s">
        <v>4017</v>
      </c>
      <c r="U1377" s="35" t="s">
        <v>4017</v>
      </c>
      <c r="W1377" s="35" t="s">
        <v>4017</v>
      </c>
    </row>
    <row r="1378" spans="1:24" x14ac:dyDescent="0.2">
      <c r="A1378" s="35" t="s">
        <v>1036</v>
      </c>
      <c r="B1378" s="36">
        <v>60247</v>
      </c>
      <c r="C1378" s="37">
        <v>1</v>
      </c>
      <c r="D1378" s="35" t="s">
        <v>1048</v>
      </c>
      <c r="E1378" s="35" t="s">
        <v>1047</v>
      </c>
      <c r="F1378" s="35" t="s">
        <v>948</v>
      </c>
      <c r="G1378" s="35" t="s">
        <v>834</v>
      </c>
      <c r="H1378" s="35" t="s">
        <v>813</v>
      </c>
      <c r="I1378" s="35" t="s">
        <v>31</v>
      </c>
      <c r="J1378" s="42">
        <v>36630</v>
      </c>
      <c r="L1378" s="42">
        <v>37073</v>
      </c>
      <c r="M1378" s="41">
        <v>2015</v>
      </c>
      <c r="N1378" s="40" t="s">
        <v>4017</v>
      </c>
      <c r="O1378" s="41"/>
      <c r="P1378" s="41"/>
      <c r="Q1378" s="41"/>
      <c r="R1378" s="40" t="s">
        <v>4017</v>
      </c>
      <c r="U1378" s="35" t="s">
        <v>4017</v>
      </c>
      <c r="W1378" s="35" t="s">
        <v>4017</v>
      </c>
    </row>
    <row r="1379" spans="1:24" x14ac:dyDescent="0.2">
      <c r="A1379" s="35" t="s">
        <v>1036</v>
      </c>
      <c r="B1379" s="36">
        <v>60031</v>
      </c>
      <c r="C1379" s="37">
        <v>1</v>
      </c>
      <c r="D1379" s="35" t="s">
        <v>1046</v>
      </c>
      <c r="E1379" s="35" t="s">
        <v>1045</v>
      </c>
      <c r="F1379" s="35" t="s">
        <v>856</v>
      </c>
      <c r="G1379" s="35" t="s">
        <v>924</v>
      </c>
      <c r="H1379" s="35" t="s">
        <v>220</v>
      </c>
      <c r="I1379" s="35" t="s">
        <v>13</v>
      </c>
      <c r="J1379" s="42">
        <v>36754</v>
      </c>
      <c r="K1379" s="42">
        <v>44915</v>
      </c>
      <c r="L1379" s="42">
        <v>37356</v>
      </c>
      <c r="M1379" s="41">
        <v>2016</v>
      </c>
      <c r="N1379" s="40" t="s">
        <v>4017</v>
      </c>
      <c r="O1379" s="41"/>
      <c r="P1379" s="41"/>
      <c r="Q1379" s="41"/>
      <c r="R1379" s="40" t="s">
        <v>4017</v>
      </c>
      <c r="U1379" s="35" t="s">
        <v>4017</v>
      </c>
      <c r="W1379" s="35" t="s">
        <v>4017</v>
      </c>
    </row>
    <row r="1380" spans="1:24" x14ac:dyDescent="0.2">
      <c r="A1380" s="35" t="s">
        <v>1036</v>
      </c>
      <c r="B1380" s="36">
        <v>60278</v>
      </c>
      <c r="C1380" s="37">
        <v>1</v>
      </c>
      <c r="D1380" s="35" t="s">
        <v>1044</v>
      </c>
      <c r="E1380" s="35" t="s">
        <v>1043</v>
      </c>
      <c r="F1380" s="35" t="s">
        <v>1042</v>
      </c>
      <c r="G1380" s="35" t="s">
        <v>924</v>
      </c>
      <c r="H1380" s="35" t="s">
        <v>220</v>
      </c>
      <c r="I1380" s="35" t="s">
        <v>1041</v>
      </c>
      <c r="J1380" s="42">
        <v>36503</v>
      </c>
      <c r="L1380" s="42">
        <v>37229</v>
      </c>
      <c r="M1380" s="41">
        <v>2015</v>
      </c>
      <c r="N1380" s="40" t="s">
        <v>212</v>
      </c>
      <c r="O1380" s="41">
        <v>2001</v>
      </c>
      <c r="P1380" s="41"/>
      <c r="Q1380" s="41">
        <v>2018</v>
      </c>
      <c r="R1380" s="40" t="s">
        <v>4017</v>
      </c>
      <c r="U1380" s="35" t="s">
        <v>4017</v>
      </c>
      <c r="W1380" s="35" t="s">
        <v>4017</v>
      </c>
    </row>
    <row r="1381" spans="1:24" x14ac:dyDescent="0.2">
      <c r="A1381" s="35" t="s">
        <v>1036</v>
      </c>
      <c r="B1381" s="36">
        <v>60378</v>
      </c>
      <c r="C1381" s="37">
        <v>1</v>
      </c>
      <c r="D1381" s="35" t="s">
        <v>1040</v>
      </c>
      <c r="E1381" s="35" t="s">
        <v>1039</v>
      </c>
      <c r="F1381" s="35" t="s">
        <v>945</v>
      </c>
      <c r="G1381" s="35" t="s">
        <v>886</v>
      </c>
      <c r="H1381" s="35" t="s">
        <v>813</v>
      </c>
      <c r="I1381" s="35" t="s">
        <v>99</v>
      </c>
      <c r="J1381" s="42">
        <v>36872</v>
      </c>
      <c r="L1381" s="42">
        <v>37302</v>
      </c>
      <c r="M1381" s="41">
        <v>2016</v>
      </c>
      <c r="N1381" s="40" t="s">
        <v>212</v>
      </c>
      <c r="O1381" s="41">
        <v>2002</v>
      </c>
      <c r="P1381" s="41"/>
      <c r="Q1381" s="41">
        <v>2018</v>
      </c>
      <c r="R1381" s="40" t="s">
        <v>4017</v>
      </c>
      <c r="U1381" s="35" t="s">
        <v>4017</v>
      </c>
      <c r="W1381" s="35" t="s">
        <v>4017</v>
      </c>
    </row>
    <row r="1382" spans="1:24" x14ac:dyDescent="0.2">
      <c r="A1382" s="35" t="s">
        <v>1036</v>
      </c>
      <c r="B1382" s="36">
        <v>60279</v>
      </c>
      <c r="C1382" s="37">
        <v>1</v>
      </c>
      <c r="D1382" s="35" t="s">
        <v>1038</v>
      </c>
      <c r="E1382" s="35" t="s">
        <v>1037</v>
      </c>
      <c r="F1382" s="35" t="s">
        <v>1005</v>
      </c>
      <c r="G1382" s="35" t="s">
        <v>924</v>
      </c>
      <c r="H1382" s="35" t="s">
        <v>220</v>
      </c>
      <c r="I1382" s="35" t="s">
        <v>1004</v>
      </c>
      <c r="J1382" s="42">
        <v>36487</v>
      </c>
      <c r="K1382" s="42">
        <v>45048</v>
      </c>
      <c r="L1382" s="42">
        <v>37194</v>
      </c>
      <c r="M1382" s="41">
        <v>2015</v>
      </c>
      <c r="N1382" s="40" t="s">
        <v>4017</v>
      </c>
      <c r="O1382" s="41"/>
      <c r="P1382" s="41"/>
      <c r="Q1382" s="41"/>
      <c r="R1382" s="40" t="s">
        <v>4017</v>
      </c>
      <c r="U1382" s="35" t="s">
        <v>4017</v>
      </c>
      <c r="W1382" s="35" t="s">
        <v>4017</v>
      </c>
    </row>
    <row r="1383" spans="1:24" x14ac:dyDescent="0.2">
      <c r="A1383" s="35" t="s">
        <v>1036</v>
      </c>
      <c r="B1383" s="36">
        <v>60249</v>
      </c>
      <c r="C1383" s="37">
        <v>1</v>
      </c>
      <c r="D1383" s="35" t="s">
        <v>1035</v>
      </c>
      <c r="E1383" s="35" t="s">
        <v>1034</v>
      </c>
      <c r="F1383" s="35" t="s">
        <v>1005</v>
      </c>
      <c r="G1383" s="35" t="s">
        <v>380</v>
      </c>
      <c r="H1383" s="35" t="s">
        <v>220</v>
      </c>
      <c r="I1383" s="35" t="s">
        <v>1004</v>
      </c>
      <c r="J1383" s="42">
        <v>36888</v>
      </c>
      <c r="L1383" s="42">
        <v>37343</v>
      </c>
      <c r="M1383" s="41">
        <v>2016</v>
      </c>
      <c r="N1383" s="40" t="s">
        <v>4017</v>
      </c>
      <c r="O1383" s="41"/>
      <c r="P1383" s="41"/>
      <c r="Q1383" s="41"/>
      <c r="R1383" s="40" t="s">
        <v>4017</v>
      </c>
      <c r="U1383" s="35" t="s">
        <v>4017</v>
      </c>
      <c r="W1383" s="35" t="s">
        <v>212</v>
      </c>
      <c r="X1383" s="35" t="s">
        <v>4078</v>
      </c>
    </row>
    <row r="1384" spans="1:24" x14ac:dyDescent="0.2">
      <c r="A1384" s="35" t="s">
        <v>1025</v>
      </c>
      <c r="B1384" s="36">
        <v>60288</v>
      </c>
      <c r="C1384" s="37">
        <v>1</v>
      </c>
      <c r="D1384" s="35" t="s">
        <v>1033</v>
      </c>
      <c r="E1384" s="35" t="s">
        <v>1032</v>
      </c>
      <c r="F1384" s="35" t="s">
        <v>870</v>
      </c>
      <c r="G1384" s="35" t="s">
        <v>834</v>
      </c>
      <c r="H1384" s="35" t="s">
        <v>813</v>
      </c>
      <c r="I1384" s="35" t="s">
        <v>869</v>
      </c>
      <c r="J1384" s="42">
        <v>37358</v>
      </c>
      <c r="L1384" s="42">
        <v>37257</v>
      </c>
      <c r="M1384" s="41">
        <v>2016</v>
      </c>
      <c r="N1384" s="40" t="s">
        <v>4017</v>
      </c>
      <c r="O1384" s="41"/>
      <c r="P1384" s="41"/>
      <c r="Q1384" s="41"/>
      <c r="R1384" s="40" t="s">
        <v>4017</v>
      </c>
      <c r="U1384" s="35" t="s">
        <v>4017</v>
      </c>
      <c r="W1384" s="35" t="s">
        <v>4017</v>
      </c>
    </row>
    <row r="1385" spans="1:24" x14ac:dyDescent="0.2">
      <c r="A1385" s="35" t="s">
        <v>1025</v>
      </c>
      <c r="B1385" s="36">
        <v>60129</v>
      </c>
      <c r="C1385" s="37">
        <v>1</v>
      </c>
      <c r="D1385" s="35" t="s">
        <v>1031</v>
      </c>
      <c r="E1385" s="35" t="s">
        <v>1030</v>
      </c>
      <c r="F1385" s="35" t="s">
        <v>819</v>
      </c>
      <c r="G1385" s="35" t="s">
        <v>924</v>
      </c>
      <c r="H1385" s="35" t="s">
        <v>220</v>
      </c>
      <c r="I1385" s="35" t="s">
        <v>818</v>
      </c>
      <c r="J1385" s="42">
        <v>36496</v>
      </c>
      <c r="L1385" s="42">
        <v>36448</v>
      </c>
      <c r="M1385" s="41">
        <v>2014</v>
      </c>
      <c r="N1385" s="40" t="s">
        <v>4017</v>
      </c>
      <c r="O1385" s="41"/>
      <c r="P1385" s="41"/>
      <c r="Q1385" s="41"/>
      <c r="R1385" s="40" t="s">
        <v>4017</v>
      </c>
      <c r="U1385" s="35" t="s">
        <v>4017</v>
      </c>
      <c r="W1385" s="35" t="s">
        <v>4017</v>
      </c>
    </row>
    <row r="1386" spans="1:24" x14ac:dyDescent="0.2">
      <c r="A1386" s="35" t="s">
        <v>1025</v>
      </c>
      <c r="B1386" s="36">
        <v>60654</v>
      </c>
      <c r="C1386" s="37">
        <v>1</v>
      </c>
      <c r="D1386" s="35" t="s">
        <v>1029</v>
      </c>
      <c r="E1386" s="35" t="s">
        <v>1028</v>
      </c>
      <c r="F1386" s="35" t="s">
        <v>862</v>
      </c>
      <c r="G1386" s="35" t="s">
        <v>380</v>
      </c>
      <c r="H1386" s="35" t="s">
        <v>220</v>
      </c>
      <c r="I1386" s="35" t="s">
        <v>861</v>
      </c>
      <c r="J1386" s="42">
        <v>37609</v>
      </c>
      <c r="L1386" s="42">
        <v>38184</v>
      </c>
      <c r="M1386" s="41">
        <v>2018</v>
      </c>
      <c r="N1386" s="40" t="s">
        <v>4017</v>
      </c>
      <c r="O1386" s="41"/>
      <c r="P1386" s="41"/>
      <c r="Q1386" s="41"/>
      <c r="R1386" s="40" t="s">
        <v>4017</v>
      </c>
      <c r="U1386" s="35" t="s">
        <v>4017</v>
      </c>
      <c r="W1386" s="35" t="s">
        <v>4017</v>
      </c>
    </row>
    <row r="1387" spans="1:24" x14ac:dyDescent="0.2">
      <c r="A1387" s="35" t="s">
        <v>1025</v>
      </c>
      <c r="B1387" s="36">
        <v>60143</v>
      </c>
      <c r="C1387" s="37">
        <v>1</v>
      </c>
      <c r="D1387" s="35" t="s">
        <v>1027</v>
      </c>
      <c r="E1387" s="35" t="s">
        <v>1026</v>
      </c>
      <c r="F1387" s="35" t="s">
        <v>1022</v>
      </c>
      <c r="G1387" s="35" t="s">
        <v>834</v>
      </c>
      <c r="H1387" s="35" t="s">
        <v>813</v>
      </c>
      <c r="I1387" s="35" t="s">
        <v>833</v>
      </c>
      <c r="J1387" s="42">
        <v>37238</v>
      </c>
      <c r="L1387" s="42">
        <v>36659</v>
      </c>
      <c r="M1387" s="41">
        <v>2016</v>
      </c>
      <c r="N1387" s="40" t="s">
        <v>4017</v>
      </c>
      <c r="O1387" s="41"/>
      <c r="P1387" s="41"/>
      <c r="Q1387" s="41"/>
      <c r="R1387" s="40" t="s">
        <v>4017</v>
      </c>
      <c r="U1387" s="35" t="s">
        <v>4017</v>
      </c>
      <c r="W1387" s="35" t="s">
        <v>4017</v>
      </c>
    </row>
    <row r="1388" spans="1:24" x14ac:dyDescent="0.2">
      <c r="A1388" s="35" t="s">
        <v>1025</v>
      </c>
      <c r="B1388" s="36">
        <v>60132</v>
      </c>
      <c r="C1388" s="37">
        <v>1</v>
      </c>
      <c r="D1388" s="35" t="s">
        <v>1024</v>
      </c>
      <c r="E1388" s="35" t="s">
        <v>1023</v>
      </c>
      <c r="F1388" s="35" t="s">
        <v>1022</v>
      </c>
      <c r="G1388" s="35" t="s">
        <v>834</v>
      </c>
      <c r="H1388" s="35" t="s">
        <v>813</v>
      </c>
      <c r="I1388" s="35" t="s">
        <v>833</v>
      </c>
      <c r="J1388" s="42">
        <v>36930</v>
      </c>
      <c r="L1388" s="42">
        <v>36930</v>
      </c>
      <c r="M1388" s="41">
        <v>2015</v>
      </c>
      <c r="N1388" s="40" t="s">
        <v>4017</v>
      </c>
      <c r="O1388" s="41"/>
      <c r="P1388" s="41"/>
      <c r="Q1388" s="41"/>
      <c r="R1388" s="40" t="s">
        <v>4017</v>
      </c>
      <c r="U1388" s="35" t="s">
        <v>4017</v>
      </c>
      <c r="W1388" s="35" t="s">
        <v>4017</v>
      </c>
    </row>
    <row r="1389" spans="1:24" x14ac:dyDescent="0.2">
      <c r="A1389" s="35" t="s">
        <v>1003</v>
      </c>
      <c r="B1389" s="36">
        <v>60290</v>
      </c>
      <c r="C1389" s="37">
        <v>1</v>
      </c>
      <c r="D1389" s="35" t="s">
        <v>1021</v>
      </c>
      <c r="E1389" s="35" t="s">
        <v>1020</v>
      </c>
      <c r="F1389" s="35" t="s">
        <v>1019</v>
      </c>
      <c r="G1389" s="35" t="s">
        <v>924</v>
      </c>
      <c r="H1389" s="35" t="s">
        <v>220</v>
      </c>
      <c r="I1389" s="35" t="s">
        <v>31</v>
      </c>
      <c r="J1389" s="42">
        <v>39023</v>
      </c>
      <c r="L1389" s="42">
        <v>38681</v>
      </c>
      <c r="M1389" s="41">
        <v>2020</v>
      </c>
      <c r="N1389" s="40" t="s">
        <v>212</v>
      </c>
      <c r="O1389" s="41">
        <v>2002</v>
      </c>
      <c r="P1389" s="41"/>
      <c r="Q1389" s="41">
        <v>2018</v>
      </c>
      <c r="R1389" s="40" t="s">
        <v>4017</v>
      </c>
      <c r="U1389" s="35" t="s">
        <v>4017</v>
      </c>
      <c r="W1389" s="35" t="s">
        <v>4017</v>
      </c>
    </row>
    <row r="1390" spans="1:24" x14ac:dyDescent="0.2">
      <c r="A1390" s="35" t="s">
        <v>1003</v>
      </c>
      <c r="B1390" s="36">
        <v>60200</v>
      </c>
      <c r="C1390" s="37">
        <v>1</v>
      </c>
      <c r="D1390" s="35" t="s">
        <v>1018</v>
      </c>
      <c r="E1390" s="35" t="s">
        <v>1017</v>
      </c>
      <c r="F1390" s="35" t="s">
        <v>1016</v>
      </c>
      <c r="G1390" s="35" t="s">
        <v>924</v>
      </c>
      <c r="H1390" s="35" t="s">
        <v>220</v>
      </c>
      <c r="I1390" s="35" t="s">
        <v>448</v>
      </c>
      <c r="J1390" s="42">
        <v>37252</v>
      </c>
      <c r="L1390" s="42">
        <v>37072</v>
      </c>
      <c r="M1390" s="41">
        <v>2016</v>
      </c>
      <c r="N1390" s="40" t="s">
        <v>4017</v>
      </c>
      <c r="O1390" s="41"/>
      <c r="P1390" s="41"/>
      <c r="Q1390" s="41"/>
      <c r="R1390" s="40" t="s">
        <v>4017</v>
      </c>
      <c r="U1390" s="35" t="s">
        <v>4017</v>
      </c>
      <c r="W1390" s="35" t="s">
        <v>4017</v>
      </c>
    </row>
    <row r="1391" spans="1:24" x14ac:dyDescent="0.2">
      <c r="A1391" s="35" t="s">
        <v>1003</v>
      </c>
      <c r="B1391" s="36">
        <v>61311</v>
      </c>
      <c r="C1391" s="37">
        <v>1</v>
      </c>
      <c r="D1391" s="35" t="s">
        <v>1015</v>
      </c>
      <c r="E1391" s="35" t="s">
        <v>1014</v>
      </c>
      <c r="F1391" s="35" t="s">
        <v>1013</v>
      </c>
      <c r="G1391" s="35" t="s">
        <v>834</v>
      </c>
      <c r="H1391" s="35" t="s">
        <v>813</v>
      </c>
      <c r="I1391" s="35" t="s">
        <v>38</v>
      </c>
      <c r="J1391" s="42">
        <v>38131</v>
      </c>
      <c r="L1391" s="42">
        <v>37460</v>
      </c>
      <c r="M1391" s="41">
        <v>2018</v>
      </c>
      <c r="N1391" s="40" t="s">
        <v>4017</v>
      </c>
      <c r="O1391" s="41"/>
      <c r="P1391" s="41"/>
      <c r="Q1391" s="41"/>
      <c r="R1391" s="40" t="s">
        <v>4017</v>
      </c>
      <c r="U1391" s="35" t="s">
        <v>4017</v>
      </c>
      <c r="W1391" s="35" t="s">
        <v>4017</v>
      </c>
    </row>
    <row r="1392" spans="1:24" x14ac:dyDescent="0.2">
      <c r="A1392" s="35" t="s">
        <v>1003</v>
      </c>
      <c r="B1392" s="36">
        <v>60295</v>
      </c>
      <c r="C1392" s="37">
        <v>1</v>
      </c>
      <c r="D1392" s="35" t="s">
        <v>1012</v>
      </c>
      <c r="E1392" s="35" t="s">
        <v>1011</v>
      </c>
      <c r="F1392" s="35" t="s">
        <v>1010</v>
      </c>
      <c r="G1392" s="35" t="s">
        <v>376</v>
      </c>
      <c r="H1392" s="35" t="s">
        <v>220</v>
      </c>
      <c r="I1392" s="35" t="s">
        <v>348</v>
      </c>
      <c r="J1392" s="42">
        <v>39051</v>
      </c>
      <c r="L1392" s="42">
        <v>38607</v>
      </c>
      <c r="M1392" s="41">
        <v>2021</v>
      </c>
      <c r="N1392" s="40" t="s">
        <v>212</v>
      </c>
      <c r="O1392" s="41">
        <v>2002</v>
      </c>
      <c r="P1392" s="41"/>
      <c r="Q1392" s="41">
        <v>2018</v>
      </c>
      <c r="R1392" s="40" t="s">
        <v>4017</v>
      </c>
      <c r="U1392" s="35" t="s">
        <v>4017</v>
      </c>
      <c r="W1392" s="35" t="s">
        <v>4017</v>
      </c>
    </row>
    <row r="1393" spans="1:23" x14ac:dyDescent="0.2">
      <c r="A1393" s="35" t="s">
        <v>1003</v>
      </c>
      <c r="B1393" s="36">
        <v>60648</v>
      </c>
      <c r="C1393" s="37">
        <v>1</v>
      </c>
      <c r="D1393" s="35" t="s">
        <v>1009</v>
      </c>
      <c r="E1393" s="35" t="s">
        <v>1008</v>
      </c>
      <c r="F1393" s="35" t="s">
        <v>893</v>
      </c>
      <c r="G1393" s="35" t="s">
        <v>924</v>
      </c>
      <c r="H1393" s="35" t="s">
        <v>220</v>
      </c>
      <c r="I1393" s="35" t="s">
        <v>6</v>
      </c>
      <c r="J1393" s="42">
        <v>37210</v>
      </c>
      <c r="L1393" s="42">
        <v>37888</v>
      </c>
      <c r="M1393" s="41">
        <v>2017</v>
      </c>
      <c r="N1393" s="40" t="s">
        <v>212</v>
      </c>
      <c r="O1393" s="41">
        <v>2002</v>
      </c>
      <c r="P1393" s="41"/>
      <c r="Q1393" s="41">
        <v>2020</v>
      </c>
      <c r="R1393" s="40" t="s">
        <v>4017</v>
      </c>
      <c r="U1393" s="35" t="s">
        <v>4017</v>
      </c>
      <c r="W1393" s="35" t="s">
        <v>4017</v>
      </c>
    </row>
    <row r="1394" spans="1:23" x14ac:dyDescent="0.2">
      <c r="A1394" s="35" t="s">
        <v>1003</v>
      </c>
      <c r="B1394" s="36">
        <v>61063</v>
      </c>
      <c r="C1394" s="37">
        <v>1</v>
      </c>
      <c r="D1394" s="35" t="s">
        <v>1007</v>
      </c>
      <c r="E1394" s="35" t="s">
        <v>1006</v>
      </c>
      <c r="F1394" s="35" t="s">
        <v>1005</v>
      </c>
      <c r="G1394" s="35" t="s">
        <v>380</v>
      </c>
      <c r="H1394" s="35" t="s">
        <v>220</v>
      </c>
      <c r="I1394" s="35" t="s">
        <v>1004</v>
      </c>
      <c r="J1394" s="42">
        <v>37610</v>
      </c>
      <c r="L1394" s="42">
        <v>37966</v>
      </c>
      <c r="M1394" s="41">
        <v>2018</v>
      </c>
      <c r="N1394" s="40" t="s">
        <v>4017</v>
      </c>
      <c r="O1394" s="41"/>
      <c r="P1394" s="41"/>
      <c r="Q1394" s="41"/>
      <c r="R1394" s="40" t="s">
        <v>4017</v>
      </c>
      <c r="U1394" s="35" t="s">
        <v>4017</v>
      </c>
      <c r="W1394" s="35" t="s">
        <v>4017</v>
      </c>
    </row>
    <row r="1395" spans="1:23" x14ac:dyDescent="0.2">
      <c r="A1395" s="35" t="s">
        <v>1003</v>
      </c>
      <c r="B1395" s="36">
        <v>60573</v>
      </c>
      <c r="C1395" s="37">
        <v>1</v>
      </c>
      <c r="D1395" s="35" t="s">
        <v>1002</v>
      </c>
      <c r="E1395" s="35" t="s">
        <v>1001</v>
      </c>
      <c r="F1395" s="35" t="s">
        <v>1000</v>
      </c>
      <c r="G1395" s="35" t="s">
        <v>376</v>
      </c>
      <c r="H1395" s="35" t="s">
        <v>220</v>
      </c>
      <c r="I1395" s="35" t="s">
        <v>31</v>
      </c>
      <c r="J1395" s="42">
        <v>37524</v>
      </c>
      <c r="L1395" s="42">
        <v>37410</v>
      </c>
      <c r="M1395" s="41">
        <v>2016</v>
      </c>
      <c r="N1395" s="40" t="s">
        <v>4017</v>
      </c>
      <c r="O1395" s="41"/>
      <c r="P1395" s="41"/>
      <c r="Q1395" s="41"/>
      <c r="R1395" s="40" t="s">
        <v>4017</v>
      </c>
      <c r="U1395" s="35" t="s">
        <v>4017</v>
      </c>
      <c r="W1395" s="35" t="s">
        <v>4017</v>
      </c>
    </row>
    <row r="1396" spans="1:23" x14ac:dyDescent="0.2">
      <c r="A1396" s="35" t="s">
        <v>1003</v>
      </c>
      <c r="B1396" s="36">
        <v>60638</v>
      </c>
      <c r="C1396" s="37">
        <v>0.1</v>
      </c>
      <c r="D1396" s="35" t="s">
        <v>999</v>
      </c>
      <c r="E1396" s="35" t="s">
        <v>998</v>
      </c>
      <c r="F1396" s="35" t="s">
        <v>808</v>
      </c>
      <c r="G1396" s="35" t="s">
        <v>814</v>
      </c>
      <c r="H1396" s="35" t="s">
        <v>813</v>
      </c>
      <c r="I1396" s="35" t="s">
        <v>13</v>
      </c>
      <c r="J1396" s="42">
        <v>39020</v>
      </c>
      <c r="L1396" s="42">
        <v>37550</v>
      </c>
      <c r="M1396" s="41">
        <v>2018</v>
      </c>
      <c r="N1396" s="40" t="s">
        <v>212</v>
      </c>
      <c r="O1396" s="41">
        <v>2002</v>
      </c>
      <c r="P1396" s="41"/>
      <c r="Q1396" s="41">
        <v>2018</v>
      </c>
      <c r="R1396" s="40" t="s">
        <v>4017</v>
      </c>
      <c r="U1396" s="35" t="s">
        <v>4017</v>
      </c>
      <c r="W1396" s="35" t="s">
        <v>4017</v>
      </c>
    </row>
    <row r="1397" spans="1:23" x14ac:dyDescent="0.2">
      <c r="A1397" s="35" t="s">
        <v>962</v>
      </c>
      <c r="B1397" s="36">
        <v>61185</v>
      </c>
      <c r="C1397" s="37">
        <v>1</v>
      </c>
      <c r="D1397" s="35" t="s">
        <v>997</v>
      </c>
      <c r="E1397" s="35" t="s">
        <v>996</v>
      </c>
      <c r="F1397" s="35" t="s">
        <v>873</v>
      </c>
      <c r="G1397" s="35" t="s">
        <v>834</v>
      </c>
      <c r="H1397" s="35" t="s">
        <v>813</v>
      </c>
      <c r="I1397" s="35" t="s">
        <v>448</v>
      </c>
      <c r="J1397" s="42">
        <v>37621</v>
      </c>
      <c r="L1397" s="42">
        <v>37865</v>
      </c>
      <c r="M1397" s="41">
        <v>2018</v>
      </c>
      <c r="N1397" s="40" t="s">
        <v>212</v>
      </c>
      <c r="O1397" s="41">
        <v>2003</v>
      </c>
      <c r="P1397" s="41"/>
      <c r="Q1397" s="41">
        <v>2022</v>
      </c>
      <c r="R1397" s="40" t="s">
        <v>4017</v>
      </c>
      <c r="U1397" s="35" t="s">
        <v>4017</v>
      </c>
      <c r="W1397" s="35" t="s">
        <v>4017</v>
      </c>
    </row>
    <row r="1398" spans="1:23" x14ac:dyDescent="0.2">
      <c r="A1398" s="35" t="s">
        <v>962</v>
      </c>
      <c r="B1398" s="36">
        <v>60640</v>
      </c>
      <c r="C1398" s="37">
        <v>1</v>
      </c>
      <c r="D1398" s="35" t="s">
        <v>995</v>
      </c>
      <c r="E1398" s="35" t="s">
        <v>994</v>
      </c>
      <c r="F1398" s="35" t="s">
        <v>880</v>
      </c>
      <c r="G1398" s="35" t="s">
        <v>834</v>
      </c>
      <c r="H1398" s="35" t="s">
        <v>813</v>
      </c>
      <c r="I1398" s="35" t="s">
        <v>31</v>
      </c>
      <c r="J1398" s="42">
        <v>37970</v>
      </c>
      <c r="L1398" s="42">
        <v>37292</v>
      </c>
      <c r="M1398" s="41">
        <v>2018</v>
      </c>
      <c r="N1398" s="40" t="s">
        <v>212</v>
      </c>
      <c r="O1398" s="41">
        <v>2002</v>
      </c>
      <c r="P1398" s="41"/>
      <c r="Q1398" s="41">
        <v>2018</v>
      </c>
      <c r="R1398" s="40" t="s">
        <v>4017</v>
      </c>
      <c r="U1398" s="35" t="s">
        <v>4017</v>
      </c>
      <c r="W1398" s="35" t="s">
        <v>4017</v>
      </c>
    </row>
    <row r="1399" spans="1:23" x14ac:dyDescent="0.2">
      <c r="A1399" s="35" t="s">
        <v>962</v>
      </c>
      <c r="B1399" s="36">
        <v>60637</v>
      </c>
      <c r="C1399" s="37">
        <v>1</v>
      </c>
      <c r="D1399" s="35" t="s">
        <v>993</v>
      </c>
      <c r="E1399" s="35" t="s">
        <v>992</v>
      </c>
      <c r="F1399" s="35" t="s">
        <v>819</v>
      </c>
      <c r="G1399" s="35" t="s">
        <v>924</v>
      </c>
      <c r="H1399" s="35" t="s">
        <v>220</v>
      </c>
      <c r="I1399" s="35" t="s">
        <v>818</v>
      </c>
      <c r="J1399" s="42">
        <v>37965</v>
      </c>
      <c r="L1399" s="42">
        <v>38275</v>
      </c>
      <c r="M1399" s="41">
        <v>2018</v>
      </c>
      <c r="N1399" s="40" t="s">
        <v>4017</v>
      </c>
      <c r="O1399" s="41"/>
      <c r="P1399" s="41"/>
      <c r="Q1399" s="41"/>
      <c r="R1399" s="40" t="s">
        <v>4017</v>
      </c>
      <c r="U1399" s="35" t="s">
        <v>4017</v>
      </c>
      <c r="W1399" s="35" t="s">
        <v>4017</v>
      </c>
    </row>
    <row r="1400" spans="1:23" x14ac:dyDescent="0.2">
      <c r="A1400" s="35" t="s">
        <v>962</v>
      </c>
      <c r="B1400" s="36">
        <v>61623</v>
      </c>
      <c r="C1400" s="37">
        <v>1</v>
      </c>
      <c r="D1400" s="35" t="s">
        <v>991</v>
      </c>
      <c r="E1400" s="35" t="s">
        <v>990</v>
      </c>
      <c r="F1400" s="35" t="s">
        <v>989</v>
      </c>
      <c r="G1400" s="35" t="s">
        <v>380</v>
      </c>
      <c r="H1400" s="35" t="s">
        <v>220</v>
      </c>
      <c r="I1400" s="35" t="s">
        <v>988</v>
      </c>
      <c r="J1400" s="42">
        <v>37978</v>
      </c>
      <c r="L1400" s="42">
        <v>38373</v>
      </c>
      <c r="M1400" s="41">
        <v>2019</v>
      </c>
      <c r="N1400" s="40" t="s">
        <v>4017</v>
      </c>
      <c r="O1400" s="41"/>
      <c r="P1400" s="41"/>
      <c r="Q1400" s="41"/>
      <c r="R1400" s="40" t="s">
        <v>4017</v>
      </c>
      <c r="U1400" s="35" t="s">
        <v>4017</v>
      </c>
      <c r="W1400" s="35" t="s">
        <v>4017</v>
      </c>
    </row>
    <row r="1401" spans="1:23" x14ac:dyDescent="0.2">
      <c r="A1401" s="35" t="s">
        <v>962</v>
      </c>
      <c r="B1401" s="36">
        <v>61179</v>
      </c>
      <c r="C1401" s="37">
        <v>1</v>
      </c>
      <c r="D1401" s="35" t="s">
        <v>987</v>
      </c>
      <c r="E1401" s="35" t="s">
        <v>986</v>
      </c>
      <c r="F1401" s="35" t="s">
        <v>985</v>
      </c>
      <c r="G1401" s="35" t="s">
        <v>814</v>
      </c>
      <c r="H1401" s="35" t="s">
        <v>813</v>
      </c>
      <c r="I1401" s="35" t="s">
        <v>348</v>
      </c>
      <c r="J1401" s="42">
        <v>37966</v>
      </c>
      <c r="L1401" s="42">
        <v>37705</v>
      </c>
      <c r="M1401" s="41">
        <v>2020</v>
      </c>
      <c r="N1401" s="40" t="s">
        <v>212</v>
      </c>
      <c r="O1401" s="41">
        <v>2003</v>
      </c>
      <c r="P1401" s="41"/>
      <c r="Q1401" s="41">
        <v>2022</v>
      </c>
      <c r="R1401" s="40" t="s">
        <v>4017</v>
      </c>
      <c r="U1401" s="35" t="s">
        <v>4017</v>
      </c>
      <c r="W1401" s="35" t="s">
        <v>4017</v>
      </c>
    </row>
    <row r="1402" spans="1:23" x14ac:dyDescent="0.2">
      <c r="A1402" s="35" t="s">
        <v>962</v>
      </c>
      <c r="B1402" s="36">
        <v>61711</v>
      </c>
      <c r="C1402" s="37">
        <v>1</v>
      </c>
      <c r="D1402" s="35" t="s">
        <v>984</v>
      </c>
      <c r="E1402" s="35" t="s">
        <v>983</v>
      </c>
      <c r="F1402" s="35" t="s">
        <v>982</v>
      </c>
      <c r="G1402" s="35" t="s">
        <v>376</v>
      </c>
      <c r="H1402" s="35" t="s">
        <v>220</v>
      </c>
      <c r="I1402" s="35" t="s">
        <v>13</v>
      </c>
      <c r="J1402" s="42">
        <v>38870</v>
      </c>
      <c r="L1402" s="42">
        <v>38596</v>
      </c>
      <c r="M1402" s="41">
        <v>2019</v>
      </c>
      <c r="N1402" s="40" t="s">
        <v>212</v>
      </c>
      <c r="O1402" s="41">
        <v>2003</v>
      </c>
      <c r="P1402" s="41"/>
      <c r="Q1402" s="41">
        <v>2018</v>
      </c>
      <c r="R1402" s="40" t="s">
        <v>4017</v>
      </c>
      <c r="U1402" s="35" t="s">
        <v>4017</v>
      </c>
      <c r="W1402" s="35" t="s">
        <v>4017</v>
      </c>
    </row>
    <row r="1403" spans="1:23" x14ac:dyDescent="0.2">
      <c r="A1403" s="35" t="s">
        <v>962</v>
      </c>
      <c r="B1403" s="36">
        <v>61182</v>
      </c>
      <c r="C1403" s="37">
        <v>1</v>
      </c>
      <c r="D1403" s="35" t="s">
        <v>981</v>
      </c>
      <c r="E1403" s="35" t="s">
        <v>980</v>
      </c>
      <c r="F1403" s="35" t="s">
        <v>979</v>
      </c>
      <c r="G1403" s="35" t="s">
        <v>886</v>
      </c>
      <c r="H1403" s="35" t="s">
        <v>813</v>
      </c>
      <c r="I1403" s="35" t="s">
        <v>31</v>
      </c>
      <c r="J1403" s="42">
        <v>37610</v>
      </c>
      <c r="L1403" s="42">
        <v>37792</v>
      </c>
      <c r="M1403" s="41">
        <v>2018</v>
      </c>
      <c r="N1403" s="40" t="s">
        <v>212</v>
      </c>
      <c r="O1403" s="41">
        <v>2003</v>
      </c>
      <c r="P1403" s="41"/>
      <c r="Q1403" s="41">
        <v>2018</v>
      </c>
      <c r="R1403" s="40" t="s">
        <v>4017</v>
      </c>
      <c r="U1403" s="35" t="s">
        <v>4017</v>
      </c>
      <c r="W1403" s="35" t="s">
        <v>4017</v>
      </c>
    </row>
    <row r="1404" spans="1:23" x14ac:dyDescent="0.2">
      <c r="A1404" s="35" t="s">
        <v>962</v>
      </c>
      <c r="B1404" s="36">
        <v>61194</v>
      </c>
      <c r="C1404" s="37">
        <v>1</v>
      </c>
      <c r="D1404" s="35" t="s">
        <v>978</v>
      </c>
      <c r="E1404" s="35" t="s">
        <v>977</v>
      </c>
      <c r="F1404" s="35" t="s">
        <v>829</v>
      </c>
      <c r="G1404" s="35" t="s">
        <v>376</v>
      </c>
      <c r="H1404" s="35" t="s">
        <v>220</v>
      </c>
      <c r="I1404" s="35" t="s">
        <v>31</v>
      </c>
      <c r="J1404" s="42">
        <v>37609</v>
      </c>
      <c r="L1404" s="42">
        <v>38717</v>
      </c>
      <c r="M1404" s="41">
        <v>2019</v>
      </c>
      <c r="N1404" s="40" t="s">
        <v>212</v>
      </c>
      <c r="O1404" s="41">
        <v>2004</v>
      </c>
      <c r="P1404" s="41"/>
      <c r="Q1404" s="41">
        <v>2018</v>
      </c>
      <c r="R1404" s="40" t="s">
        <v>4017</v>
      </c>
      <c r="U1404" s="35" t="s">
        <v>4017</v>
      </c>
      <c r="W1404" s="35" t="s">
        <v>4017</v>
      </c>
    </row>
    <row r="1405" spans="1:23" x14ac:dyDescent="0.2">
      <c r="A1405" s="35" t="s">
        <v>962</v>
      </c>
      <c r="B1405" s="36">
        <v>61158</v>
      </c>
      <c r="C1405" s="37">
        <v>1</v>
      </c>
      <c r="D1405" s="35" t="s">
        <v>976</v>
      </c>
      <c r="E1405" s="35" t="s">
        <v>975</v>
      </c>
      <c r="F1405" s="35" t="s">
        <v>974</v>
      </c>
      <c r="G1405" s="35" t="s">
        <v>924</v>
      </c>
      <c r="H1405" s="35" t="s">
        <v>220</v>
      </c>
      <c r="I1405" s="35" t="s">
        <v>13</v>
      </c>
      <c r="J1405" s="42">
        <v>37613</v>
      </c>
      <c r="L1405" s="42">
        <v>38317</v>
      </c>
      <c r="M1405" s="41">
        <v>2018</v>
      </c>
      <c r="N1405" s="40" t="s">
        <v>4017</v>
      </c>
      <c r="O1405" s="41"/>
      <c r="P1405" s="41"/>
      <c r="Q1405" s="41"/>
      <c r="R1405" s="40" t="s">
        <v>4017</v>
      </c>
      <c r="U1405" s="35" t="s">
        <v>4017</v>
      </c>
      <c r="W1405" s="35" t="s">
        <v>4017</v>
      </c>
    </row>
    <row r="1406" spans="1:23" x14ac:dyDescent="0.2">
      <c r="A1406" s="35" t="s">
        <v>962</v>
      </c>
      <c r="B1406" s="36">
        <v>61062</v>
      </c>
      <c r="C1406" s="37">
        <v>1</v>
      </c>
      <c r="D1406" s="35" t="s">
        <v>973</v>
      </c>
      <c r="E1406" s="35" t="s">
        <v>972</v>
      </c>
      <c r="F1406" s="35" t="s">
        <v>34</v>
      </c>
      <c r="G1406" s="35" t="s">
        <v>380</v>
      </c>
      <c r="H1406" s="35" t="s">
        <v>220</v>
      </c>
      <c r="I1406" s="35" t="s">
        <v>13</v>
      </c>
      <c r="J1406" s="42">
        <v>38104</v>
      </c>
      <c r="L1406" s="42">
        <v>38484</v>
      </c>
      <c r="M1406" s="41">
        <v>2019</v>
      </c>
      <c r="N1406" s="40" t="s">
        <v>4017</v>
      </c>
      <c r="O1406" s="41"/>
      <c r="P1406" s="41"/>
      <c r="Q1406" s="41"/>
      <c r="R1406" s="40" t="s">
        <v>4017</v>
      </c>
      <c r="U1406" s="35" t="s">
        <v>4017</v>
      </c>
      <c r="W1406" s="35" t="s">
        <v>4017</v>
      </c>
    </row>
    <row r="1407" spans="1:23" x14ac:dyDescent="0.2">
      <c r="A1407" s="35" t="s">
        <v>962</v>
      </c>
      <c r="B1407" s="36">
        <v>60635</v>
      </c>
      <c r="C1407" s="37">
        <v>1</v>
      </c>
      <c r="D1407" s="35" t="s">
        <v>971</v>
      </c>
      <c r="E1407" s="35" t="s">
        <v>970</v>
      </c>
      <c r="F1407" s="35" t="s">
        <v>969</v>
      </c>
      <c r="G1407" s="35" t="s">
        <v>376</v>
      </c>
      <c r="H1407" s="35" t="s">
        <v>220</v>
      </c>
      <c r="I1407" s="35" t="s">
        <v>382</v>
      </c>
      <c r="J1407" s="42">
        <v>39336</v>
      </c>
      <c r="L1407" s="42">
        <v>39309</v>
      </c>
      <c r="M1407" s="41">
        <v>2018</v>
      </c>
      <c r="N1407" s="40" t="s">
        <v>4017</v>
      </c>
      <c r="O1407" s="41"/>
      <c r="P1407" s="41"/>
      <c r="Q1407" s="41"/>
      <c r="R1407" s="40" t="s">
        <v>4017</v>
      </c>
      <c r="U1407" s="35" t="s">
        <v>4017</v>
      </c>
      <c r="W1407" s="35" t="s">
        <v>4017</v>
      </c>
    </row>
    <row r="1408" spans="1:23" x14ac:dyDescent="0.2">
      <c r="A1408" s="35" t="s">
        <v>962</v>
      </c>
      <c r="B1408" s="36">
        <v>61183</v>
      </c>
      <c r="C1408" s="37">
        <v>1</v>
      </c>
      <c r="D1408" s="35" t="s">
        <v>968</v>
      </c>
      <c r="E1408" s="35" t="s">
        <v>967</v>
      </c>
      <c r="F1408" s="35" t="s">
        <v>966</v>
      </c>
      <c r="G1408" s="35" t="s">
        <v>814</v>
      </c>
      <c r="H1408" s="35" t="s">
        <v>813</v>
      </c>
      <c r="I1408" s="35" t="s">
        <v>448</v>
      </c>
      <c r="J1408" s="42">
        <v>37679</v>
      </c>
      <c r="L1408" s="42">
        <v>38565</v>
      </c>
      <c r="M1408" s="41">
        <v>2019</v>
      </c>
      <c r="N1408" s="40" t="s">
        <v>212</v>
      </c>
      <c r="O1408" s="41">
        <v>2005</v>
      </c>
      <c r="P1408" s="41"/>
      <c r="Q1408" s="41">
        <v>2018</v>
      </c>
      <c r="R1408" s="40" t="s">
        <v>4017</v>
      </c>
      <c r="U1408" s="35" t="s">
        <v>4017</v>
      </c>
      <c r="W1408" s="35" t="s">
        <v>4017</v>
      </c>
    </row>
    <row r="1409" spans="1:23" x14ac:dyDescent="0.2">
      <c r="A1409" s="35" t="s">
        <v>962</v>
      </c>
      <c r="B1409" s="36">
        <v>61188</v>
      </c>
      <c r="C1409" s="37">
        <v>1</v>
      </c>
      <c r="D1409" s="35" t="s">
        <v>965</v>
      </c>
      <c r="E1409" s="35" t="s">
        <v>964</v>
      </c>
      <c r="F1409" s="35" t="s">
        <v>963</v>
      </c>
      <c r="G1409" s="35" t="s">
        <v>834</v>
      </c>
      <c r="H1409" s="35" t="s">
        <v>813</v>
      </c>
      <c r="I1409" s="35" t="s">
        <v>31</v>
      </c>
      <c r="J1409" s="42">
        <v>37610</v>
      </c>
      <c r="L1409" s="42">
        <v>38322</v>
      </c>
      <c r="M1409" s="41">
        <v>2018</v>
      </c>
      <c r="N1409" s="40" t="s">
        <v>212</v>
      </c>
      <c r="O1409" s="41">
        <v>2004</v>
      </c>
      <c r="P1409" s="41"/>
      <c r="Q1409" s="41">
        <v>2018</v>
      </c>
      <c r="R1409" s="40" t="s">
        <v>4017</v>
      </c>
      <c r="U1409" s="35" t="s">
        <v>4017</v>
      </c>
      <c r="W1409" s="35" t="s">
        <v>4017</v>
      </c>
    </row>
    <row r="1410" spans="1:23" x14ac:dyDescent="0.2">
      <c r="A1410" s="35" t="s">
        <v>962</v>
      </c>
      <c r="B1410" s="36">
        <v>60638</v>
      </c>
      <c r="C1410" s="37">
        <v>0.9</v>
      </c>
      <c r="D1410" s="35" t="s">
        <v>999</v>
      </c>
      <c r="E1410" s="35" t="s">
        <v>998</v>
      </c>
      <c r="F1410" s="35" t="s">
        <v>808</v>
      </c>
      <c r="G1410" s="35" t="s">
        <v>814</v>
      </c>
      <c r="H1410" s="35" t="s">
        <v>813</v>
      </c>
      <c r="I1410" s="35" t="s">
        <v>13</v>
      </c>
      <c r="J1410" s="42">
        <v>39020</v>
      </c>
      <c r="L1410" s="42">
        <v>37550</v>
      </c>
      <c r="M1410" s="41">
        <v>2018</v>
      </c>
      <c r="N1410" s="40" t="s">
        <v>212</v>
      </c>
      <c r="O1410" s="41">
        <v>2002</v>
      </c>
      <c r="P1410" s="41"/>
      <c r="Q1410" s="41">
        <v>2018</v>
      </c>
      <c r="R1410" s="40" t="s">
        <v>4017</v>
      </c>
      <c r="U1410" s="35" t="s">
        <v>4017</v>
      </c>
      <c r="W1410" s="35" t="s">
        <v>4017</v>
      </c>
    </row>
    <row r="1411" spans="1:23" x14ac:dyDescent="0.2">
      <c r="A1411" s="35" t="s">
        <v>962</v>
      </c>
      <c r="B1411" s="36">
        <v>61180</v>
      </c>
      <c r="C1411" s="37">
        <v>1</v>
      </c>
      <c r="D1411" s="35" t="s">
        <v>961</v>
      </c>
      <c r="E1411" s="35" t="s">
        <v>960</v>
      </c>
      <c r="F1411" s="35" t="s">
        <v>959</v>
      </c>
      <c r="G1411" s="35" t="s">
        <v>834</v>
      </c>
      <c r="H1411" s="35" t="s">
        <v>813</v>
      </c>
      <c r="I1411" s="35" t="s">
        <v>958</v>
      </c>
      <c r="J1411" s="42">
        <v>37610</v>
      </c>
      <c r="L1411" s="42">
        <v>37959</v>
      </c>
      <c r="M1411" s="41">
        <v>2018</v>
      </c>
      <c r="N1411" s="40" t="s">
        <v>4017</v>
      </c>
      <c r="O1411" s="41"/>
      <c r="P1411" s="41"/>
      <c r="Q1411" s="41"/>
      <c r="R1411" s="40" t="s">
        <v>4017</v>
      </c>
      <c r="U1411" s="35" t="s">
        <v>4017</v>
      </c>
      <c r="W1411" s="35" t="s">
        <v>4017</v>
      </c>
    </row>
    <row r="1412" spans="1:23" x14ac:dyDescent="0.2">
      <c r="A1412" s="35" t="s">
        <v>930</v>
      </c>
      <c r="B1412" s="36">
        <v>60594</v>
      </c>
      <c r="C1412" s="37">
        <v>1</v>
      </c>
      <c r="D1412" s="35" t="s">
        <v>957</v>
      </c>
      <c r="E1412" s="35" t="s">
        <v>956</v>
      </c>
      <c r="F1412" s="35" t="s">
        <v>853</v>
      </c>
      <c r="G1412" s="35" t="s">
        <v>376</v>
      </c>
      <c r="H1412" s="35" t="s">
        <v>220</v>
      </c>
      <c r="I1412" s="35" t="s">
        <v>31</v>
      </c>
      <c r="J1412" s="42">
        <v>38440</v>
      </c>
      <c r="L1412" s="42">
        <v>38440</v>
      </c>
      <c r="M1412" s="41">
        <v>2019</v>
      </c>
      <c r="N1412" s="40" t="s">
        <v>4017</v>
      </c>
      <c r="O1412" s="41">
        <v>2004</v>
      </c>
      <c r="P1412" s="41"/>
      <c r="Q1412" s="41"/>
      <c r="R1412" s="40" t="s">
        <v>4017</v>
      </c>
      <c r="U1412" s="35" t="s">
        <v>4017</v>
      </c>
      <c r="W1412" s="35" t="s">
        <v>4017</v>
      </c>
    </row>
    <row r="1413" spans="1:23" x14ac:dyDescent="0.2">
      <c r="A1413" s="35" t="s">
        <v>930</v>
      </c>
      <c r="B1413" s="36">
        <v>61625</v>
      </c>
      <c r="C1413" s="37">
        <v>1</v>
      </c>
      <c r="D1413" s="35" t="s">
        <v>955</v>
      </c>
      <c r="E1413" s="35" t="s">
        <v>954</v>
      </c>
      <c r="F1413" s="35" t="s">
        <v>953</v>
      </c>
      <c r="G1413" s="35" t="s">
        <v>376</v>
      </c>
      <c r="H1413" s="35" t="s">
        <v>220</v>
      </c>
      <c r="I1413" s="35" t="s">
        <v>348</v>
      </c>
      <c r="J1413" s="42">
        <v>38288</v>
      </c>
      <c r="L1413" s="42">
        <v>38699</v>
      </c>
      <c r="M1413" s="41">
        <v>2019</v>
      </c>
      <c r="N1413" s="40" t="s">
        <v>212</v>
      </c>
      <c r="O1413" s="41">
        <v>2004</v>
      </c>
      <c r="P1413" s="41"/>
      <c r="Q1413" s="41">
        <v>2022</v>
      </c>
      <c r="R1413" s="40" t="s">
        <v>4017</v>
      </c>
      <c r="U1413" s="35" t="s">
        <v>4017</v>
      </c>
      <c r="W1413" s="35" t="s">
        <v>4017</v>
      </c>
    </row>
    <row r="1414" spans="1:23" x14ac:dyDescent="0.2">
      <c r="A1414" s="35" t="s">
        <v>930</v>
      </c>
      <c r="B1414" s="36">
        <v>61642</v>
      </c>
      <c r="C1414" s="37">
        <v>1</v>
      </c>
      <c r="D1414" s="35" t="s">
        <v>952</v>
      </c>
      <c r="E1414" s="35" t="s">
        <v>951</v>
      </c>
      <c r="F1414" s="35" t="s">
        <v>945</v>
      </c>
      <c r="G1414" s="35" t="s">
        <v>886</v>
      </c>
      <c r="H1414" s="35" t="s">
        <v>813</v>
      </c>
      <c r="I1414" s="35" t="s">
        <v>99</v>
      </c>
      <c r="J1414" s="42">
        <v>37979</v>
      </c>
      <c r="L1414" s="42">
        <v>39082</v>
      </c>
      <c r="M1414" s="41">
        <v>2019</v>
      </c>
      <c r="N1414" s="40" t="s">
        <v>212</v>
      </c>
      <c r="O1414" s="41">
        <v>2005</v>
      </c>
      <c r="P1414" s="41"/>
      <c r="Q1414" s="41">
        <v>2018</v>
      </c>
      <c r="R1414" s="40" t="s">
        <v>4017</v>
      </c>
      <c r="U1414" s="35" t="s">
        <v>4017</v>
      </c>
      <c r="W1414" s="35" t="s">
        <v>4017</v>
      </c>
    </row>
    <row r="1415" spans="1:23" x14ac:dyDescent="0.2">
      <c r="A1415" s="35" t="s">
        <v>930</v>
      </c>
      <c r="B1415" s="36">
        <v>61762</v>
      </c>
      <c r="C1415" s="37">
        <v>1</v>
      </c>
      <c r="D1415" s="35" t="s">
        <v>950</v>
      </c>
      <c r="E1415" s="35" t="s">
        <v>949</v>
      </c>
      <c r="F1415" s="35" t="s">
        <v>948</v>
      </c>
      <c r="G1415" s="35" t="s">
        <v>834</v>
      </c>
      <c r="H1415" s="35" t="s">
        <v>813</v>
      </c>
      <c r="I1415" s="35" t="s">
        <v>31</v>
      </c>
      <c r="J1415" s="42">
        <v>38475</v>
      </c>
      <c r="L1415" s="42">
        <v>39447</v>
      </c>
      <c r="M1415" s="41">
        <v>2021</v>
      </c>
      <c r="N1415" s="40" t="s">
        <v>212</v>
      </c>
      <c r="O1415" s="41">
        <v>2007</v>
      </c>
      <c r="P1415" s="41"/>
      <c r="Q1415" s="41">
        <v>2018</v>
      </c>
      <c r="R1415" s="40" t="s">
        <v>4017</v>
      </c>
      <c r="U1415" s="35" t="s">
        <v>4017</v>
      </c>
      <c r="W1415" s="35" t="s">
        <v>4017</v>
      </c>
    </row>
    <row r="1416" spans="1:23" x14ac:dyDescent="0.2">
      <c r="A1416" s="35" t="s">
        <v>930</v>
      </c>
      <c r="B1416" s="36">
        <v>62008</v>
      </c>
      <c r="C1416" s="37">
        <v>1</v>
      </c>
      <c r="D1416" s="35" t="s">
        <v>947</v>
      </c>
      <c r="E1416" s="35" t="s">
        <v>946</v>
      </c>
      <c r="F1416" s="35" t="s">
        <v>945</v>
      </c>
      <c r="G1416" s="35" t="s">
        <v>380</v>
      </c>
      <c r="H1416" s="35" t="s">
        <v>220</v>
      </c>
      <c r="I1416" s="35" t="s">
        <v>99</v>
      </c>
      <c r="J1416" s="42">
        <v>38665</v>
      </c>
      <c r="L1416" s="42">
        <v>39196</v>
      </c>
      <c r="M1416" s="41">
        <v>2021</v>
      </c>
      <c r="N1416" s="40" t="s">
        <v>212</v>
      </c>
      <c r="O1416" s="41">
        <v>2004</v>
      </c>
      <c r="P1416" s="41"/>
      <c r="Q1416" s="41">
        <v>2018</v>
      </c>
      <c r="R1416" s="40" t="s">
        <v>4017</v>
      </c>
      <c r="U1416" s="35" t="s">
        <v>4017</v>
      </c>
      <c r="W1416" s="35" t="s">
        <v>4017</v>
      </c>
    </row>
    <row r="1417" spans="1:23" x14ac:dyDescent="0.2">
      <c r="A1417" s="35" t="s">
        <v>930</v>
      </c>
      <c r="B1417" s="36">
        <v>61757</v>
      </c>
      <c r="C1417" s="37">
        <v>1</v>
      </c>
      <c r="D1417" s="35" t="s">
        <v>944</v>
      </c>
      <c r="E1417" s="35" t="s">
        <v>943</v>
      </c>
      <c r="F1417" s="35" t="s">
        <v>942</v>
      </c>
      <c r="G1417" s="35" t="s">
        <v>896</v>
      </c>
      <c r="H1417" s="35" t="s">
        <v>813</v>
      </c>
      <c r="I1417" s="35" t="s">
        <v>31</v>
      </c>
      <c r="J1417" s="42">
        <v>39386</v>
      </c>
      <c r="L1417" s="42">
        <v>38499</v>
      </c>
      <c r="M1417" s="41">
        <v>2020</v>
      </c>
      <c r="N1417" s="40" t="s">
        <v>212</v>
      </c>
      <c r="O1417" s="41">
        <v>2005</v>
      </c>
      <c r="P1417" s="41"/>
      <c r="Q1417" s="41">
        <v>2018</v>
      </c>
      <c r="R1417" s="40" t="s">
        <v>4017</v>
      </c>
      <c r="U1417" s="35" t="s">
        <v>4017</v>
      </c>
      <c r="W1417" s="35" t="s">
        <v>4017</v>
      </c>
    </row>
    <row r="1418" spans="1:23" x14ac:dyDescent="0.2">
      <c r="A1418" s="35" t="s">
        <v>930</v>
      </c>
      <c r="B1418" s="36">
        <v>61643</v>
      </c>
      <c r="C1418" s="37">
        <v>1</v>
      </c>
      <c r="D1418" s="35" t="s">
        <v>941</v>
      </c>
      <c r="E1418" s="35" t="s">
        <v>941</v>
      </c>
      <c r="F1418" s="35" t="s">
        <v>940</v>
      </c>
      <c r="G1418" s="35" t="s">
        <v>896</v>
      </c>
      <c r="H1418" s="35" t="s">
        <v>813</v>
      </c>
      <c r="I1418" s="35" t="s">
        <v>833</v>
      </c>
      <c r="J1418" s="42">
        <v>37985</v>
      </c>
      <c r="L1418" s="42">
        <v>38373</v>
      </c>
      <c r="M1418" s="41">
        <v>2019</v>
      </c>
      <c r="N1418" s="40" t="s">
        <v>4017</v>
      </c>
      <c r="O1418" s="41"/>
      <c r="P1418" s="41"/>
      <c r="Q1418" s="41"/>
      <c r="R1418" s="40" t="s">
        <v>4017</v>
      </c>
      <c r="U1418" s="35" t="s">
        <v>4017</v>
      </c>
      <c r="W1418" s="35" t="s">
        <v>4017</v>
      </c>
    </row>
    <row r="1419" spans="1:23" x14ac:dyDescent="0.2">
      <c r="A1419" s="35" t="s">
        <v>930</v>
      </c>
      <c r="B1419" s="36">
        <v>61624</v>
      </c>
      <c r="C1419" s="37">
        <v>1</v>
      </c>
      <c r="D1419" s="35" t="s">
        <v>939</v>
      </c>
      <c r="E1419" s="35" t="s">
        <v>938</v>
      </c>
      <c r="F1419" s="35" t="s">
        <v>937</v>
      </c>
      <c r="G1419" s="35" t="s">
        <v>924</v>
      </c>
      <c r="H1419" s="35" t="s">
        <v>220</v>
      </c>
      <c r="I1419" s="35" t="s">
        <v>833</v>
      </c>
      <c r="J1419" s="42">
        <v>37985</v>
      </c>
      <c r="L1419" s="42">
        <v>38974</v>
      </c>
      <c r="M1419" s="41">
        <v>2021</v>
      </c>
      <c r="N1419" s="40" t="s">
        <v>4017</v>
      </c>
      <c r="O1419" s="41"/>
      <c r="P1419" s="41"/>
      <c r="Q1419" s="41"/>
      <c r="R1419" s="40" t="s">
        <v>4017</v>
      </c>
      <c r="U1419" s="35" t="s">
        <v>4017</v>
      </c>
      <c r="W1419" s="35" t="s">
        <v>4017</v>
      </c>
    </row>
    <row r="1420" spans="1:23" x14ac:dyDescent="0.2">
      <c r="A1420" s="35" t="s">
        <v>930</v>
      </c>
      <c r="B1420" s="36">
        <v>61923</v>
      </c>
      <c r="C1420" s="37">
        <v>1</v>
      </c>
      <c r="D1420" s="35" t="s">
        <v>936</v>
      </c>
      <c r="E1420" s="35" t="s">
        <v>935</v>
      </c>
      <c r="F1420" s="35" t="s">
        <v>829</v>
      </c>
      <c r="G1420" s="35" t="s">
        <v>814</v>
      </c>
      <c r="H1420" s="35" t="s">
        <v>813</v>
      </c>
      <c r="I1420" s="35" t="s">
        <v>31</v>
      </c>
      <c r="J1420" s="42">
        <v>38446</v>
      </c>
      <c r="L1420" s="42">
        <v>39082</v>
      </c>
      <c r="M1420" s="41">
        <v>2020</v>
      </c>
      <c r="N1420" s="40" t="s">
        <v>212</v>
      </c>
      <c r="O1420" s="41">
        <v>2005</v>
      </c>
      <c r="P1420" s="41"/>
      <c r="Q1420" s="41">
        <v>2018</v>
      </c>
      <c r="R1420" s="40" t="s">
        <v>4017</v>
      </c>
      <c r="U1420" s="35" t="s">
        <v>4017</v>
      </c>
      <c r="W1420" s="35" t="s">
        <v>4017</v>
      </c>
    </row>
    <row r="1421" spans="1:23" x14ac:dyDescent="0.2">
      <c r="A1421" s="35" t="s">
        <v>930</v>
      </c>
      <c r="B1421" s="36">
        <v>60593</v>
      </c>
      <c r="C1421" s="37">
        <v>1</v>
      </c>
      <c r="D1421" s="35" t="s">
        <v>934</v>
      </c>
      <c r="E1421" s="35" t="s">
        <v>933</v>
      </c>
      <c r="F1421" s="35" t="s">
        <v>932</v>
      </c>
      <c r="G1421" s="35" t="s">
        <v>924</v>
      </c>
      <c r="H1421" s="35" t="s">
        <v>220</v>
      </c>
      <c r="I1421" s="35" t="s">
        <v>931</v>
      </c>
      <c r="J1421" s="42">
        <v>38688</v>
      </c>
      <c r="L1421" s="42">
        <v>38519</v>
      </c>
      <c r="M1421" s="41">
        <v>2019</v>
      </c>
      <c r="N1421" s="40" t="s">
        <v>212</v>
      </c>
      <c r="O1421" s="41">
        <v>2003</v>
      </c>
      <c r="P1421" s="41"/>
      <c r="Q1421" s="41">
        <v>2018</v>
      </c>
      <c r="R1421" s="40" t="s">
        <v>4017</v>
      </c>
      <c r="U1421" s="35" t="s">
        <v>4017</v>
      </c>
      <c r="W1421" s="35" t="s">
        <v>4017</v>
      </c>
    </row>
    <row r="1422" spans="1:23" x14ac:dyDescent="0.2">
      <c r="A1422" s="35" t="s">
        <v>930</v>
      </c>
      <c r="B1422" s="36">
        <v>61639</v>
      </c>
      <c r="C1422" s="37">
        <v>1</v>
      </c>
      <c r="D1422" s="35" t="s">
        <v>929</v>
      </c>
      <c r="E1422" s="35" t="s">
        <v>928</v>
      </c>
      <c r="F1422" s="35" t="s">
        <v>862</v>
      </c>
      <c r="G1422" s="35" t="s">
        <v>380</v>
      </c>
      <c r="H1422" s="35" t="s">
        <v>220</v>
      </c>
      <c r="I1422" s="35" t="s">
        <v>861</v>
      </c>
      <c r="J1422" s="42">
        <v>37974</v>
      </c>
      <c r="L1422" s="42">
        <v>38736</v>
      </c>
      <c r="M1422" s="41">
        <v>2020</v>
      </c>
      <c r="N1422" s="40" t="s">
        <v>212</v>
      </c>
      <c r="O1422" s="41">
        <v>2004</v>
      </c>
      <c r="P1422" s="41"/>
      <c r="Q1422" s="41">
        <v>2018</v>
      </c>
      <c r="R1422" s="40" t="s">
        <v>4017</v>
      </c>
      <c r="U1422" s="35" t="s">
        <v>4017</v>
      </c>
      <c r="W1422" s="35" t="s">
        <v>4017</v>
      </c>
    </row>
    <row r="1423" spans="1:23" x14ac:dyDescent="0.2">
      <c r="A1423" s="35" t="s">
        <v>902</v>
      </c>
      <c r="B1423" s="36">
        <v>62460</v>
      </c>
      <c r="C1423" s="37">
        <v>1</v>
      </c>
      <c r="D1423" s="35" t="s">
        <v>927</v>
      </c>
      <c r="E1423" s="35" t="s">
        <v>926</v>
      </c>
      <c r="F1423" s="35" t="s">
        <v>925</v>
      </c>
      <c r="G1423" s="35" t="s">
        <v>924</v>
      </c>
      <c r="H1423" s="35" t="s">
        <v>220</v>
      </c>
      <c r="I1423" s="35" t="s">
        <v>923</v>
      </c>
      <c r="J1423" s="42">
        <v>39150</v>
      </c>
      <c r="L1423" s="42">
        <v>39150</v>
      </c>
      <c r="M1423" s="41">
        <v>2021</v>
      </c>
      <c r="N1423" s="40" t="s">
        <v>212</v>
      </c>
      <c r="O1423" s="41">
        <v>2005</v>
      </c>
      <c r="P1423" s="41"/>
      <c r="Q1423" s="41">
        <v>2018</v>
      </c>
      <c r="R1423" s="40" t="s">
        <v>4017</v>
      </c>
      <c r="U1423" s="35" t="s">
        <v>4017</v>
      </c>
      <c r="W1423" s="35" t="s">
        <v>4017</v>
      </c>
    </row>
    <row r="1424" spans="1:23" x14ac:dyDescent="0.2">
      <c r="A1424" s="35" t="s">
        <v>902</v>
      </c>
      <c r="B1424" s="36">
        <v>62502</v>
      </c>
      <c r="C1424" s="37">
        <v>1</v>
      </c>
      <c r="D1424" s="35" t="s">
        <v>922</v>
      </c>
      <c r="E1424" s="35" t="s">
        <v>921</v>
      </c>
      <c r="F1424" s="35" t="s">
        <v>850</v>
      </c>
      <c r="G1424" s="35" t="s">
        <v>814</v>
      </c>
      <c r="H1424" s="35" t="s">
        <v>813</v>
      </c>
      <c r="I1424" s="35" t="s">
        <v>31</v>
      </c>
      <c r="J1424" s="42">
        <v>38705</v>
      </c>
      <c r="L1424" s="42">
        <v>39172</v>
      </c>
      <c r="M1424" s="41">
        <v>2023</v>
      </c>
      <c r="N1424" s="40" t="s">
        <v>212</v>
      </c>
      <c r="O1424" s="41">
        <v>2007</v>
      </c>
      <c r="P1424" s="41"/>
      <c r="Q1424" s="41">
        <v>2018</v>
      </c>
      <c r="R1424" s="40" t="s">
        <v>4017</v>
      </c>
      <c r="U1424" s="35" t="s">
        <v>4017</v>
      </c>
      <c r="W1424" s="35" t="s">
        <v>4017</v>
      </c>
    </row>
    <row r="1425" spans="1:23" x14ac:dyDescent="0.2">
      <c r="A1425" s="35" t="s">
        <v>902</v>
      </c>
      <c r="B1425" s="36">
        <v>62011</v>
      </c>
      <c r="C1425" s="37">
        <v>1</v>
      </c>
      <c r="D1425" s="35" t="s">
        <v>920</v>
      </c>
      <c r="E1425" s="35" t="s">
        <v>919</v>
      </c>
      <c r="F1425" s="35" t="s">
        <v>66</v>
      </c>
      <c r="G1425" s="35" t="s">
        <v>376</v>
      </c>
      <c r="H1425" s="35" t="s">
        <v>220</v>
      </c>
      <c r="I1425" s="35" t="s">
        <v>13</v>
      </c>
      <c r="J1425" s="42">
        <v>38341</v>
      </c>
      <c r="L1425" s="42">
        <v>39169</v>
      </c>
      <c r="M1425" s="41">
        <v>2021</v>
      </c>
      <c r="N1425" s="40" t="s">
        <v>212</v>
      </c>
      <c r="O1425" s="41">
        <v>2005</v>
      </c>
      <c r="P1425" s="41"/>
      <c r="Q1425" s="41">
        <v>2018</v>
      </c>
      <c r="R1425" s="40" t="s">
        <v>4017</v>
      </c>
      <c r="U1425" s="35" t="s">
        <v>4017</v>
      </c>
      <c r="W1425" s="35" t="s">
        <v>4017</v>
      </c>
    </row>
    <row r="1426" spans="1:23" x14ac:dyDescent="0.2">
      <c r="A1426" s="35" t="s">
        <v>902</v>
      </c>
      <c r="B1426" s="36">
        <v>63113</v>
      </c>
      <c r="C1426" s="37">
        <v>1</v>
      </c>
      <c r="D1426" s="35" t="s">
        <v>918</v>
      </c>
      <c r="E1426" s="35" t="s">
        <v>917</v>
      </c>
      <c r="F1426" s="35" t="s">
        <v>916</v>
      </c>
      <c r="G1426" s="35" t="s">
        <v>896</v>
      </c>
      <c r="H1426" s="35" t="s">
        <v>813</v>
      </c>
      <c r="I1426" s="35" t="s">
        <v>38</v>
      </c>
      <c r="J1426" s="42">
        <v>39100</v>
      </c>
      <c r="K1426" s="42">
        <v>44658</v>
      </c>
      <c r="L1426" s="42">
        <v>38470</v>
      </c>
      <c r="M1426" s="41">
        <v>2021</v>
      </c>
      <c r="N1426" s="40" t="s">
        <v>4017</v>
      </c>
      <c r="O1426" s="41"/>
      <c r="P1426" s="41"/>
      <c r="Q1426" s="41"/>
      <c r="R1426" s="40" t="s">
        <v>4017</v>
      </c>
      <c r="U1426" s="35" t="s">
        <v>4017</v>
      </c>
      <c r="W1426" s="35" t="s">
        <v>4017</v>
      </c>
    </row>
    <row r="1427" spans="1:23" x14ac:dyDescent="0.2">
      <c r="A1427" s="35" t="s">
        <v>902</v>
      </c>
      <c r="B1427" s="36">
        <v>64187</v>
      </c>
      <c r="C1427" s="37">
        <v>0.15</v>
      </c>
      <c r="D1427" s="35" t="s">
        <v>826</v>
      </c>
      <c r="E1427" s="35" t="s">
        <v>825</v>
      </c>
      <c r="F1427" s="35" t="s">
        <v>808</v>
      </c>
      <c r="G1427" s="35" t="s">
        <v>376</v>
      </c>
      <c r="H1427" s="35" t="s">
        <v>220</v>
      </c>
      <c r="I1427" s="35" t="s">
        <v>13</v>
      </c>
      <c r="J1427" s="42">
        <v>40920</v>
      </c>
      <c r="L1427" s="42">
        <v>40920</v>
      </c>
      <c r="M1427" s="41">
        <v>2026</v>
      </c>
      <c r="N1427" s="40" t="s">
        <v>212</v>
      </c>
      <c r="O1427" s="41">
        <v>2012</v>
      </c>
      <c r="P1427" s="41">
        <v>2022</v>
      </c>
      <c r="Q1427" s="41">
        <v>2022</v>
      </c>
      <c r="R1427" s="40" t="s">
        <v>4017</v>
      </c>
      <c r="U1427" s="35" t="s">
        <v>4017</v>
      </c>
      <c r="W1427" s="35" t="s">
        <v>4017</v>
      </c>
    </row>
    <row r="1428" spans="1:23" x14ac:dyDescent="0.2">
      <c r="A1428" s="35" t="s">
        <v>902</v>
      </c>
      <c r="B1428" s="36">
        <v>63494</v>
      </c>
      <c r="C1428" s="37">
        <v>0.5</v>
      </c>
      <c r="D1428" s="35" t="s">
        <v>899</v>
      </c>
      <c r="E1428" s="35" t="s">
        <v>898</v>
      </c>
      <c r="F1428" s="35" t="s">
        <v>897</v>
      </c>
      <c r="G1428" s="35" t="s">
        <v>896</v>
      </c>
      <c r="H1428" s="35" t="s">
        <v>813</v>
      </c>
      <c r="I1428" s="35" t="s">
        <v>448</v>
      </c>
      <c r="J1428" s="42">
        <v>39597</v>
      </c>
      <c r="L1428" s="42">
        <v>40634</v>
      </c>
      <c r="M1428" s="41">
        <v>2024</v>
      </c>
      <c r="N1428" s="40" t="s">
        <v>212</v>
      </c>
      <c r="O1428" s="41">
        <v>2011</v>
      </c>
      <c r="P1428" s="41"/>
      <c r="Q1428" s="41">
        <v>2018</v>
      </c>
      <c r="R1428" s="40" t="s">
        <v>4017</v>
      </c>
      <c r="U1428" s="35" t="s">
        <v>4017</v>
      </c>
      <c r="W1428" s="35" t="s">
        <v>4017</v>
      </c>
    </row>
    <row r="1429" spans="1:23" x14ac:dyDescent="0.2">
      <c r="A1429" s="35" t="s">
        <v>902</v>
      </c>
      <c r="B1429" s="36">
        <v>61993</v>
      </c>
      <c r="C1429" s="37">
        <v>1</v>
      </c>
      <c r="D1429" s="35" t="s">
        <v>915</v>
      </c>
      <c r="E1429" s="35" t="s">
        <v>914</v>
      </c>
      <c r="F1429" s="35" t="s">
        <v>913</v>
      </c>
      <c r="G1429" s="35" t="s">
        <v>896</v>
      </c>
      <c r="H1429" s="35" t="s">
        <v>813</v>
      </c>
      <c r="I1429" s="35" t="s">
        <v>833</v>
      </c>
      <c r="J1429" s="42">
        <v>39223</v>
      </c>
      <c r="L1429" s="42">
        <v>38078</v>
      </c>
      <c r="M1429" s="41">
        <v>2020</v>
      </c>
      <c r="N1429" s="40" t="s">
        <v>4017</v>
      </c>
      <c r="O1429" s="41"/>
      <c r="P1429" s="41"/>
      <c r="Q1429" s="41"/>
      <c r="R1429" s="40" t="s">
        <v>4017</v>
      </c>
      <c r="U1429" s="35" t="s">
        <v>4017</v>
      </c>
      <c r="W1429" s="35" t="s">
        <v>4017</v>
      </c>
    </row>
    <row r="1430" spans="1:23" x14ac:dyDescent="0.2">
      <c r="A1430" s="35" t="s">
        <v>902</v>
      </c>
      <c r="B1430" s="36">
        <v>62364</v>
      </c>
      <c r="C1430" s="37">
        <v>1</v>
      </c>
      <c r="D1430" s="35" t="s">
        <v>912</v>
      </c>
      <c r="E1430" s="35" t="s">
        <v>911</v>
      </c>
      <c r="F1430" s="35" t="s">
        <v>910</v>
      </c>
      <c r="G1430" s="35" t="s">
        <v>896</v>
      </c>
      <c r="H1430" s="35" t="s">
        <v>813</v>
      </c>
      <c r="I1430" s="35" t="s">
        <v>4077</v>
      </c>
      <c r="J1430" s="42">
        <v>40525</v>
      </c>
      <c r="L1430" s="42">
        <v>38798</v>
      </c>
      <c r="M1430" s="41">
        <v>2022</v>
      </c>
      <c r="N1430" s="40" t="s">
        <v>212</v>
      </c>
      <c r="O1430" s="41">
        <v>2006</v>
      </c>
      <c r="P1430" s="41"/>
      <c r="Q1430" s="41">
        <v>2018</v>
      </c>
      <c r="R1430" s="40" t="s">
        <v>4017</v>
      </c>
      <c r="U1430" s="35" t="s">
        <v>4017</v>
      </c>
      <c r="W1430" s="35" t="s">
        <v>4017</v>
      </c>
    </row>
    <row r="1431" spans="1:23" x14ac:dyDescent="0.2">
      <c r="A1431" s="35" t="s">
        <v>902</v>
      </c>
      <c r="B1431" s="36">
        <v>61759</v>
      </c>
      <c r="C1431" s="37">
        <v>1</v>
      </c>
      <c r="D1431" s="35" t="s">
        <v>909</v>
      </c>
      <c r="E1431" s="35" t="s">
        <v>908</v>
      </c>
      <c r="F1431" s="35" t="s">
        <v>80</v>
      </c>
      <c r="G1431" s="35" t="s">
        <v>896</v>
      </c>
      <c r="H1431" s="35" t="s">
        <v>813</v>
      </c>
      <c r="I1431" s="35" t="s">
        <v>382</v>
      </c>
      <c r="J1431" s="42">
        <v>38323</v>
      </c>
      <c r="L1431" s="42">
        <v>38541</v>
      </c>
      <c r="M1431" s="41">
        <v>2019</v>
      </c>
      <c r="N1431" s="40" t="s">
        <v>212</v>
      </c>
      <c r="O1431" s="41">
        <v>2005</v>
      </c>
      <c r="P1431" s="41"/>
      <c r="Q1431" s="41">
        <v>2018</v>
      </c>
      <c r="R1431" s="40" t="s">
        <v>4017</v>
      </c>
      <c r="U1431" s="35" t="s">
        <v>4017</v>
      </c>
      <c r="W1431" s="35" t="s">
        <v>4017</v>
      </c>
    </row>
    <row r="1432" spans="1:23" x14ac:dyDescent="0.2">
      <c r="A1432" s="35" t="s">
        <v>902</v>
      </c>
      <c r="B1432" s="36">
        <v>63544</v>
      </c>
      <c r="C1432" s="37">
        <v>1</v>
      </c>
      <c r="D1432" s="35" t="s">
        <v>907</v>
      </c>
      <c r="E1432" s="35" t="s">
        <v>906</v>
      </c>
      <c r="F1432" s="35" t="s">
        <v>815</v>
      </c>
      <c r="G1432" s="35" t="s">
        <v>814</v>
      </c>
      <c r="H1432" s="35" t="s">
        <v>813</v>
      </c>
      <c r="I1432" s="35" t="s">
        <v>812</v>
      </c>
      <c r="J1432" s="42">
        <v>40533</v>
      </c>
      <c r="L1432" s="42">
        <v>39489</v>
      </c>
      <c r="M1432" s="41">
        <v>2021</v>
      </c>
      <c r="N1432" s="40" t="s">
        <v>4017</v>
      </c>
      <c r="O1432" s="41"/>
      <c r="P1432" s="41"/>
      <c r="Q1432" s="41"/>
      <c r="R1432" s="40" t="s">
        <v>4017</v>
      </c>
      <c r="U1432" s="35" t="s">
        <v>4017</v>
      </c>
      <c r="W1432" s="35" t="s">
        <v>4017</v>
      </c>
    </row>
    <row r="1433" spans="1:23" x14ac:dyDescent="0.2">
      <c r="A1433" s="35" t="s">
        <v>902</v>
      </c>
      <c r="B1433" s="36">
        <v>64010</v>
      </c>
      <c r="C1433" s="37">
        <v>1</v>
      </c>
      <c r="D1433" s="35" t="s">
        <v>905</v>
      </c>
      <c r="E1433" s="35" t="s">
        <v>904</v>
      </c>
      <c r="F1433" s="35" t="s">
        <v>903</v>
      </c>
      <c r="G1433" s="35" t="s">
        <v>834</v>
      </c>
      <c r="H1433" s="35" t="s">
        <v>813</v>
      </c>
      <c r="I1433" s="35" t="s">
        <v>833</v>
      </c>
      <c r="J1433" s="42">
        <v>39799</v>
      </c>
      <c r="L1433" s="42">
        <v>38857</v>
      </c>
      <c r="M1433" s="41">
        <v>2023</v>
      </c>
      <c r="N1433" s="40" t="s">
        <v>4017</v>
      </c>
      <c r="O1433" s="41"/>
      <c r="P1433" s="41"/>
      <c r="Q1433" s="41"/>
      <c r="R1433" s="40" t="s">
        <v>4017</v>
      </c>
      <c r="U1433" s="35" t="s">
        <v>4017</v>
      </c>
      <c r="W1433" s="35" t="s">
        <v>4017</v>
      </c>
    </row>
    <row r="1434" spans="1:23" x14ac:dyDescent="0.2">
      <c r="A1434" s="35" t="s">
        <v>902</v>
      </c>
      <c r="B1434" s="36">
        <v>61760</v>
      </c>
      <c r="C1434" s="37">
        <v>1</v>
      </c>
      <c r="D1434" s="35" t="s">
        <v>901</v>
      </c>
      <c r="E1434" s="35" t="s">
        <v>900</v>
      </c>
      <c r="F1434" s="35" t="s">
        <v>452</v>
      </c>
      <c r="G1434" s="35" t="s">
        <v>814</v>
      </c>
      <c r="H1434" s="35" t="s">
        <v>813</v>
      </c>
      <c r="I1434" s="35" t="s">
        <v>348</v>
      </c>
      <c r="J1434" s="42">
        <v>38407</v>
      </c>
      <c r="L1434" s="42">
        <v>39447</v>
      </c>
      <c r="M1434" s="41">
        <v>2021</v>
      </c>
      <c r="N1434" s="40" t="s">
        <v>212</v>
      </c>
      <c r="O1434" s="41">
        <v>2007</v>
      </c>
      <c r="P1434" s="41"/>
      <c r="Q1434" s="41">
        <v>2018</v>
      </c>
      <c r="R1434" s="40" t="s">
        <v>4017</v>
      </c>
      <c r="U1434" s="35" t="s">
        <v>4017</v>
      </c>
      <c r="W1434" s="35" t="s">
        <v>4017</v>
      </c>
    </row>
    <row r="1435" spans="1:23" x14ac:dyDescent="0.2">
      <c r="A1435" s="35" t="s">
        <v>865</v>
      </c>
      <c r="B1435" s="36">
        <v>63079</v>
      </c>
      <c r="C1435" s="37">
        <v>1</v>
      </c>
      <c r="D1435" s="35" t="s">
        <v>895</v>
      </c>
      <c r="E1435" s="35" t="s">
        <v>894</v>
      </c>
      <c r="F1435" s="35" t="s">
        <v>893</v>
      </c>
      <c r="G1435" s="35" t="s">
        <v>376</v>
      </c>
      <c r="H1435" s="35" t="s">
        <v>220</v>
      </c>
      <c r="I1435" s="35" t="s">
        <v>6</v>
      </c>
      <c r="J1435" s="42">
        <v>39140</v>
      </c>
      <c r="L1435" s="42">
        <v>39574</v>
      </c>
      <c r="M1435" s="41">
        <v>2022</v>
      </c>
      <c r="N1435" s="40" t="s">
        <v>212</v>
      </c>
      <c r="O1435" s="41">
        <v>2006</v>
      </c>
      <c r="P1435" s="41"/>
      <c r="Q1435" s="41">
        <v>2022</v>
      </c>
      <c r="R1435" s="40" t="s">
        <v>4017</v>
      </c>
      <c r="U1435" s="35" t="s">
        <v>4017</v>
      </c>
      <c r="W1435" s="35" t="s">
        <v>4017</v>
      </c>
    </row>
    <row r="1436" spans="1:23" x14ac:dyDescent="0.2">
      <c r="A1436" s="35" t="s">
        <v>865</v>
      </c>
      <c r="B1436" s="36">
        <v>62505</v>
      </c>
      <c r="C1436" s="37">
        <v>1</v>
      </c>
      <c r="D1436" s="35" t="s">
        <v>892</v>
      </c>
      <c r="E1436" s="35" t="s">
        <v>891</v>
      </c>
      <c r="F1436" s="35" t="s">
        <v>890</v>
      </c>
      <c r="G1436" s="35" t="s">
        <v>396</v>
      </c>
      <c r="H1436" s="35" t="s">
        <v>220</v>
      </c>
      <c r="I1436" s="35" t="s">
        <v>382</v>
      </c>
      <c r="J1436" s="42">
        <v>38715</v>
      </c>
      <c r="L1436" s="42">
        <v>39813</v>
      </c>
      <c r="M1436" s="41">
        <v>2023</v>
      </c>
      <c r="N1436" s="40" t="s">
        <v>4017</v>
      </c>
      <c r="O1436" s="41"/>
      <c r="P1436" s="41"/>
      <c r="Q1436" s="41"/>
      <c r="R1436" s="40" t="s">
        <v>4017</v>
      </c>
      <c r="U1436" s="35" t="s">
        <v>4017</v>
      </c>
      <c r="W1436" s="35" t="s">
        <v>4017</v>
      </c>
    </row>
    <row r="1437" spans="1:23" x14ac:dyDescent="0.2">
      <c r="A1437" s="35" t="s">
        <v>865</v>
      </c>
      <c r="B1437" s="36">
        <v>62814</v>
      </c>
      <c r="C1437" s="37">
        <v>1</v>
      </c>
      <c r="D1437" s="35" t="s">
        <v>889</v>
      </c>
      <c r="E1437" s="35" t="s">
        <v>888</v>
      </c>
      <c r="F1437" s="35" t="s">
        <v>887</v>
      </c>
      <c r="G1437" s="35" t="s">
        <v>886</v>
      </c>
      <c r="H1437" s="35" t="s">
        <v>813</v>
      </c>
      <c r="I1437" s="35" t="s">
        <v>833</v>
      </c>
      <c r="J1437" s="42">
        <v>38860</v>
      </c>
      <c r="L1437" s="42">
        <v>39750</v>
      </c>
      <c r="M1437" s="41">
        <v>2022</v>
      </c>
      <c r="N1437" s="40" t="s">
        <v>4017</v>
      </c>
      <c r="O1437" s="41"/>
      <c r="P1437" s="41"/>
      <c r="Q1437" s="41"/>
      <c r="R1437" s="40" t="s">
        <v>4017</v>
      </c>
      <c r="U1437" s="35" t="s">
        <v>4017</v>
      </c>
      <c r="W1437" s="35" t="s">
        <v>4017</v>
      </c>
    </row>
    <row r="1438" spans="1:23" x14ac:dyDescent="0.2">
      <c r="A1438" s="35" t="s">
        <v>865</v>
      </c>
      <c r="B1438" s="36">
        <v>62498</v>
      </c>
      <c r="C1438" s="37">
        <v>1</v>
      </c>
      <c r="D1438" s="35" t="s">
        <v>885</v>
      </c>
      <c r="E1438" s="35" t="s">
        <v>884</v>
      </c>
      <c r="F1438" s="35" t="s">
        <v>883</v>
      </c>
      <c r="G1438" s="35" t="s">
        <v>834</v>
      </c>
      <c r="H1438" s="35" t="s">
        <v>813</v>
      </c>
      <c r="I1438" s="35" t="s">
        <v>348</v>
      </c>
      <c r="J1438" s="42">
        <v>38708</v>
      </c>
      <c r="L1438" s="42">
        <v>39629</v>
      </c>
      <c r="M1438" s="41">
        <v>2022</v>
      </c>
      <c r="N1438" s="40" t="s">
        <v>212</v>
      </c>
      <c r="O1438" s="41">
        <v>2008</v>
      </c>
      <c r="P1438" s="41"/>
      <c r="Q1438" s="41">
        <v>2018</v>
      </c>
      <c r="R1438" s="40" t="s">
        <v>4017</v>
      </c>
      <c r="U1438" s="35" t="s">
        <v>4017</v>
      </c>
      <c r="W1438" s="35" t="s">
        <v>4017</v>
      </c>
    </row>
    <row r="1439" spans="1:23" x14ac:dyDescent="0.2">
      <c r="A1439" s="35" t="s">
        <v>865</v>
      </c>
      <c r="B1439" s="36">
        <v>63338</v>
      </c>
      <c r="C1439" s="37">
        <v>1</v>
      </c>
      <c r="D1439" s="35" t="s">
        <v>882</v>
      </c>
      <c r="E1439" s="35" t="s">
        <v>881</v>
      </c>
      <c r="F1439" s="35" t="s">
        <v>880</v>
      </c>
      <c r="G1439" s="35" t="s">
        <v>834</v>
      </c>
      <c r="H1439" s="35" t="s">
        <v>813</v>
      </c>
      <c r="I1439" s="35" t="s">
        <v>31</v>
      </c>
      <c r="J1439" s="42">
        <v>39241</v>
      </c>
      <c r="L1439" s="42">
        <v>38586</v>
      </c>
      <c r="M1439" s="41">
        <v>2021</v>
      </c>
      <c r="N1439" s="40" t="s">
        <v>212</v>
      </c>
      <c r="O1439" s="41">
        <v>2005</v>
      </c>
      <c r="P1439" s="41"/>
      <c r="Q1439" s="41">
        <v>2018</v>
      </c>
      <c r="R1439" s="40" t="s">
        <v>4017</v>
      </c>
      <c r="U1439" s="35" t="s">
        <v>4017</v>
      </c>
      <c r="W1439" s="35" t="s">
        <v>4017</v>
      </c>
    </row>
    <row r="1440" spans="1:23" x14ac:dyDescent="0.2">
      <c r="A1440" s="35" t="s">
        <v>865</v>
      </c>
      <c r="B1440" s="36">
        <v>62492</v>
      </c>
      <c r="C1440" s="37">
        <v>1</v>
      </c>
      <c r="D1440" s="35" t="s">
        <v>879</v>
      </c>
      <c r="E1440" s="35" t="s">
        <v>878</v>
      </c>
      <c r="F1440" s="35" t="s">
        <v>877</v>
      </c>
      <c r="G1440" s="35" t="s">
        <v>376</v>
      </c>
      <c r="H1440" s="35" t="s">
        <v>220</v>
      </c>
      <c r="I1440" s="35" t="s">
        <v>876</v>
      </c>
      <c r="J1440" s="42">
        <v>38708</v>
      </c>
      <c r="L1440" s="42">
        <v>40129</v>
      </c>
      <c r="M1440" s="41">
        <v>2023</v>
      </c>
      <c r="N1440" s="40" t="s">
        <v>212</v>
      </c>
      <c r="O1440" s="41">
        <v>2007</v>
      </c>
      <c r="P1440" s="41"/>
      <c r="Q1440" s="41">
        <v>2018</v>
      </c>
      <c r="R1440" s="40" t="s">
        <v>4017</v>
      </c>
      <c r="U1440" s="35" t="s">
        <v>4017</v>
      </c>
      <c r="W1440" s="35" t="s">
        <v>4017</v>
      </c>
    </row>
    <row r="1441" spans="1:23" x14ac:dyDescent="0.2">
      <c r="A1441" s="35" t="s">
        <v>865</v>
      </c>
      <c r="B1441" s="36">
        <v>62493</v>
      </c>
      <c r="C1441" s="37">
        <v>1</v>
      </c>
      <c r="D1441" s="35" t="s">
        <v>875</v>
      </c>
      <c r="E1441" s="35" t="s">
        <v>874</v>
      </c>
      <c r="F1441" s="35" t="s">
        <v>873</v>
      </c>
      <c r="G1441" s="35" t="s">
        <v>834</v>
      </c>
      <c r="H1441" s="35" t="s">
        <v>813</v>
      </c>
      <c r="I1441" s="35" t="s">
        <v>448</v>
      </c>
      <c r="J1441" s="42">
        <v>38699</v>
      </c>
      <c r="L1441" s="42">
        <v>39629</v>
      </c>
      <c r="M1441" s="41">
        <v>2022</v>
      </c>
      <c r="N1441" s="40" t="s">
        <v>212</v>
      </c>
      <c r="O1441" s="41">
        <v>2008</v>
      </c>
      <c r="P1441" s="41"/>
      <c r="Q1441" s="41">
        <v>2018</v>
      </c>
      <c r="R1441" s="40" t="s">
        <v>4017</v>
      </c>
      <c r="U1441" s="35" t="s">
        <v>4017</v>
      </c>
      <c r="W1441" s="35" t="s">
        <v>4017</v>
      </c>
    </row>
    <row r="1442" spans="1:23" x14ac:dyDescent="0.2">
      <c r="A1442" s="35" t="s">
        <v>865</v>
      </c>
      <c r="B1442" s="36">
        <v>63088</v>
      </c>
      <c r="C1442" s="37">
        <v>1</v>
      </c>
      <c r="D1442" s="35" t="s">
        <v>872</v>
      </c>
      <c r="E1442" s="35" t="s">
        <v>871</v>
      </c>
      <c r="F1442" s="35" t="s">
        <v>870</v>
      </c>
      <c r="G1442" s="35" t="s">
        <v>834</v>
      </c>
      <c r="H1442" s="35" t="s">
        <v>813</v>
      </c>
      <c r="I1442" s="35" t="s">
        <v>869</v>
      </c>
      <c r="J1442" s="42">
        <v>39476</v>
      </c>
      <c r="L1442" s="42">
        <v>39783</v>
      </c>
      <c r="M1442" s="41">
        <v>2022</v>
      </c>
      <c r="N1442" s="40" t="s">
        <v>212</v>
      </c>
      <c r="O1442" s="41">
        <v>2008</v>
      </c>
      <c r="P1442" s="41"/>
      <c r="Q1442" s="41">
        <v>2022</v>
      </c>
      <c r="R1442" s="40" t="s">
        <v>4017</v>
      </c>
      <c r="U1442" s="35" t="s">
        <v>4017</v>
      </c>
      <c r="W1442" s="35" t="s">
        <v>4017</v>
      </c>
    </row>
    <row r="1443" spans="1:23" x14ac:dyDescent="0.2">
      <c r="A1443" s="35" t="s">
        <v>865</v>
      </c>
      <c r="B1443" s="36">
        <v>62497</v>
      </c>
      <c r="C1443" s="37">
        <v>1</v>
      </c>
      <c r="D1443" s="35" t="s">
        <v>868</v>
      </c>
      <c r="E1443" s="35" t="s">
        <v>867</v>
      </c>
      <c r="F1443" s="35" t="s">
        <v>866</v>
      </c>
      <c r="G1443" s="35" t="s">
        <v>380</v>
      </c>
      <c r="H1443" s="35" t="s">
        <v>220</v>
      </c>
      <c r="I1443" s="35" t="s">
        <v>13</v>
      </c>
      <c r="J1443" s="42">
        <v>38705</v>
      </c>
      <c r="L1443" s="42">
        <v>39447</v>
      </c>
      <c r="M1443" s="41">
        <v>2022</v>
      </c>
      <c r="N1443" s="40" t="s">
        <v>212</v>
      </c>
      <c r="O1443" s="41">
        <v>2006</v>
      </c>
      <c r="P1443" s="41"/>
      <c r="Q1443" s="41">
        <v>2018</v>
      </c>
      <c r="R1443" s="40" t="s">
        <v>4017</v>
      </c>
      <c r="U1443" s="35" t="s">
        <v>4017</v>
      </c>
      <c r="W1443" s="35" t="s">
        <v>4017</v>
      </c>
    </row>
    <row r="1444" spans="1:23" x14ac:dyDescent="0.2">
      <c r="A1444" s="35" t="s">
        <v>865</v>
      </c>
      <c r="B1444" s="36">
        <v>63494</v>
      </c>
      <c r="C1444" s="37">
        <v>0.5</v>
      </c>
      <c r="D1444" s="35" t="s">
        <v>899</v>
      </c>
      <c r="E1444" s="35" t="s">
        <v>898</v>
      </c>
      <c r="F1444" s="35" t="s">
        <v>897</v>
      </c>
      <c r="G1444" s="35" t="s">
        <v>896</v>
      </c>
      <c r="H1444" s="35" t="s">
        <v>813</v>
      </c>
      <c r="I1444" s="35" t="s">
        <v>448</v>
      </c>
      <c r="J1444" s="42">
        <v>39597</v>
      </c>
      <c r="L1444" s="42">
        <v>40634</v>
      </c>
      <c r="M1444" s="41">
        <v>2024</v>
      </c>
      <c r="N1444" s="40" t="s">
        <v>212</v>
      </c>
      <c r="O1444" s="41">
        <v>2011</v>
      </c>
      <c r="P1444" s="41"/>
      <c r="Q1444" s="41">
        <v>2018</v>
      </c>
      <c r="R1444" s="40" t="s">
        <v>4017</v>
      </c>
      <c r="U1444" s="35" t="s">
        <v>4017</v>
      </c>
      <c r="W1444" s="35" t="s">
        <v>4017</v>
      </c>
    </row>
    <row r="1445" spans="1:23" x14ac:dyDescent="0.2">
      <c r="A1445" s="35" t="s">
        <v>865</v>
      </c>
      <c r="B1445" s="36">
        <v>62463</v>
      </c>
      <c r="C1445" s="37">
        <v>1</v>
      </c>
      <c r="D1445" s="35" t="s">
        <v>864</v>
      </c>
      <c r="E1445" s="35" t="s">
        <v>863</v>
      </c>
      <c r="F1445" s="35" t="s">
        <v>862</v>
      </c>
      <c r="G1445" s="35" t="s">
        <v>380</v>
      </c>
      <c r="H1445" s="35" t="s">
        <v>220</v>
      </c>
      <c r="I1445" s="35" t="s">
        <v>861</v>
      </c>
      <c r="J1445" s="42">
        <v>39071</v>
      </c>
      <c r="L1445" s="42">
        <v>40209</v>
      </c>
      <c r="M1445" s="41">
        <v>2024</v>
      </c>
      <c r="N1445" s="40" t="s">
        <v>212</v>
      </c>
      <c r="O1445" s="41">
        <v>2006</v>
      </c>
      <c r="P1445" s="41"/>
      <c r="Q1445" s="41">
        <v>2018</v>
      </c>
      <c r="R1445" s="40" t="s">
        <v>4017</v>
      </c>
      <c r="U1445" s="35" t="s">
        <v>4017</v>
      </c>
      <c r="W1445" s="35" t="s">
        <v>4017</v>
      </c>
    </row>
    <row r="1446" spans="1:23" x14ac:dyDescent="0.2">
      <c r="A1446" s="35" t="s">
        <v>832</v>
      </c>
      <c r="B1446" s="36">
        <v>63610</v>
      </c>
      <c r="C1446" s="37">
        <v>1</v>
      </c>
      <c r="D1446" s="35" t="s">
        <v>860</v>
      </c>
      <c r="E1446" s="35" t="s">
        <v>859</v>
      </c>
      <c r="F1446" s="35" t="s">
        <v>819</v>
      </c>
      <c r="G1446" s="35" t="s">
        <v>376</v>
      </c>
      <c r="H1446" s="35" t="s">
        <v>220</v>
      </c>
      <c r="I1446" s="35" t="s">
        <v>818</v>
      </c>
      <c r="J1446" s="42">
        <v>39786</v>
      </c>
      <c r="L1446" s="42">
        <v>39417</v>
      </c>
      <c r="M1446" s="41">
        <v>2022</v>
      </c>
      <c r="N1446" s="40" t="s">
        <v>4017</v>
      </c>
      <c r="O1446" s="41">
        <v>2005</v>
      </c>
      <c r="P1446" s="41"/>
      <c r="Q1446" s="41"/>
      <c r="R1446" s="40" t="s">
        <v>4017</v>
      </c>
      <c r="U1446" s="35" t="s">
        <v>4017</v>
      </c>
      <c r="W1446" s="35" t="s">
        <v>4017</v>
      </c>
    </row>
    <row r="1447" spans="1:23" x14ac:dyDescent="0.2">
      <c r="A1447" s="35" t="s">
        <v>832</v>
      </c>
      <c r="B1447" s="36">
        <v>63059</v>
      </c>
      <c r="C1447" s="37">
        <v>1</v>
      </c>
      <c r="D1447" s="35" t="s">
        <v>858</v>
      </c>
      <c r="E1447" s="35" t="s">
        <v>857</v>
      </c>
      <c r="F1447" s="35" t="s">
        <v>856</v>
      </c>
      <c r="G1447" s="35" t="s">
        <v>380</v>
      </c>
      <c r="H1447" s="35" t="s">
        <v>220</v>
      </c>
      <c r="I1447" s="35" t="s">
        <v>31</v>
      </c>
      <c r="J1447" s="42">
        <v>39584</v>
      </c>
      <c r="L1447" s="42">
        <v>39539</v>
      </c>
      <c r="M1447" s="41">
        <v>2022</v>
      </c>
      <c r="N1447" s="40" t="s">
        <v>4017</v>
      </c>
      <c r="O1447" s="41"/>
      <c r="P1447" s="41"/>
      <c r="Q1447" s="41"/>
      <c r="R1447" s="40" t="s">
        <v>4017</v>
      </c>
      <c r="U1447" s="35" t="s">
        <v>4017</v>
      </c>
      <c r="W1447" s="35" t="s">
        <v>4017</v>
      </c>
    </row>
    <row r="1448" spans="1:23" x14ac:dyDescent="0.2">
      <c r="A1448" s="35" t="s">
        <v>832</v>
      </c>
      <c r="B1448" s="36">
        <v>63639</v>
      </c>
      <c r="C1448" s="37">
        <v>1</v>
      </c>
      <c r="D1448" s="35" t="s">
        <v>855</v>
      </c>
      <c r="E1448" s="35" t="s">
        <v>854</v>
      </c>
      <c r="F1448" s="35" t="s">
        <v>853</v>
      </c>
      <c r="G1448" s="35" t="s">
        <v>376</v>
      </c>
      <c r="H1448" s="35" t="s">
        <v>220</v>
      </c>
      <c r="I1448" s="35" t="s">
        <v>31</v>
      </c>
      <c r="J1448" s="42">
        <v>39688</v>
      </c>
      <c r="L1448" s="42">
        <v>39688</v>
      </c>
      <c r="M1448" s="41">
        <v>2023</v>
      </c>
      <c r="N1448" s="40" t="s">
        <v>4017</v>
      </c>
      <c r="O1448" s="41">
        <v>2008</v>
      </c>
      <c r="P1448" s="41"/>
      <c r="Q1448" s="41"/>
      <c r="R1448" s="40" t="s">
        <v>4017</v>
      </c>
      <c r="U1448" s="35" t="s">
        <v>4017</v>
      </c>
      <c r="W1448" s="35" t="s">
        <v>4017</v>
      </c>
    </row>
    <row r="1449" spans="1:23" x14ac:dyDescent="0.2">
      <c r="A1449" s="35" t="s">
        <v>832</v>
      </c>
      <c r="B1449" s="36">
        <v>64187</v>
      </c>
      <c r="C1449" s="37">
        <v>0.1</v>
      </c>
      <c r="D1449" s="35" t="s">
        <v>826</v>
      </c>
      <c r="E1449" s="35" t="s">
        <v>825</v>
      </c>
      <c r="F1449" s="35" t="s">
        <v>808</v>
      </c>
      <c r="G1449" s="35" t="s">
        <v>376</v>
      </c>
      <c r="H1449" s="35" t="s">
        <v>220</v>
      </c>
      <c r="I1449" s="35" t="s">
        <v>13</v>
      </c>
      <c r="J1449" s="42">
        <v>40920</v>
      </c>
      <c r="L1449" s="42">
        <v>40920</v>
      </c>
      <c r="M1449" s="41">
        <v>2026</v>
      </c>
      <c r="N1449" s="40" t="s">
        <v>212</v>
      </c>
      <c r="O1449" s="41">
        <v>2012</v>
      </c>
      <c r="P1449" s="41">
        <v>2022</v>
      </c>
      <c r="Q1449" s="41">
        <v>2022</v>
      </c>
      <c r="R1449" s="40" t="s">
        <v>4017</v>
      </c>
      <c r="U1449" s="35" t="s">
        <v>4017</v>
      </c>
      <c r="W1449" s="35" t="s">
        <v>4017</v>
      </c>
    </row>
    <row r="1450" spans="1:23" x14ac:dyDescent="0.2">
      <c r="A1450" s="35" t="s">
        <v>832</v>
      </c>
      <c r="B1450" s="36">
        <v>63091</v>
      </c>
      <c r="C1450" s="37">
        <v>1</v>
      </c>
      <c r="D1450" s="35" t="s">
        <v>852</v>
      </c>
      <c r="E1450" s="35" t="s">
        <v>851</v>
      </c>
      <c r="F1450" s="35" t="s">
        <v>850</v>
      </c>
      <c r="G1450" s="35" t="s">
        <v>814</v>
      </c>
      <c r="H1450" s="35" t="s">
        <v>813</v>
      </c>
      <c r="I1450" s="35" t="s">
        <v>31</v>
      </c>
      <c r="J1450" s="42">
        <v>39079</v>
      </c>
      <c r="L1450" s="42">
        <v>39629</v>
      </c>
      <c r="M1450" s="41">
        <v>2022</v>
      </c>
      <c r="N1450" s="40" t="s">
        <v>212</v>
      </c>
      <c r="O1450" s="41">
        <v>2008</v>
      </c>
      <c r="P1450" s="41"/>
      <c r="Q1450" s="41">
        <v>2018</v>
      </c>
      <c r="R1450" s="40" t="s">
        <v>4017</v>
      </c>
      <c r="U1450" s="35" t="s">
        <v>4017</v>
      </c>
      <c r="W1450" s="35" t="s">
        <v>4017</v>
      </c>
    </row>
    <row r="1451" spans="1:23" x14ac:dyDescent="0.2">
      <c r="A1451" s="35" t="s">
        <v>832</v>
      </c>
      <c r="B1451" s="36">
        <v>63784</v>
      </c>
      <c r="C1451" s="37">
        <v>1</v>
      </c>
      <c r="D1451" s="35" t="s">
        <v>849</v>
      </c>
      <c r="E1451" s="35" t="s">
        <v>848</v>
      </c>
      <c r="F1451" s="35" t="s">
        <v>847</v>
      </c>
      <c r="G1451" s="35" t="s">
        <v>834</v>
      </c>
      <c r="H1451" s="35" t="s">
        <v>813</v>
      </c>
      <c r="I1451" s="35" t="s">
        <v>833</v>
      </c>
      <c r="J1451" s="42">
        <v>39776</v>
      </c>
      <c r="L1451" s="42">
        <v>39245</v>
      </c>
      <c r="M1451" s="41">
        <v>2024</v>
      </c>
      <c r="N1451" s="40" t="s">
        <v>4017</v>
      </c>
      <c r="O1451" s="41"/>
      <c r="P1451" s="41"/>
      <c r="Q1451" s="41"/>
      <c r="R1451" s="40" t="s">
        <v>4017</v>
      </c>
      <c r="U1451" s="35" t="s">
        <v>4017</v>
      </c>
      <c r="W1451" s="35" t="s">
        <v>4017</v>
      </c>
    </row>
    <row r="1452" spans="1:23" x14ac:dyDescent="0.2">
      <c r="A1452" s="35" t="s">
        <v>832</v>
      </c>
      <c r="B1452" s="36">
        <v>63939</v>
      </c>
      <c r="C1452" s="37">
        <v>1</v>
      </c>
      <c r="D1452" s="35" t="s">
        <v>846</v>
      </c>
      <c r="E1452" s="35" t="s">
        <v>845</v>
      </c>
      <c r="F1452" s="35" t="s">
        <v>844</v>
      </c>
      <c r="G1452" s="35" t="s">
        <v>380</v>
      </c>
      <c r="H1452" s="35" t="s">
        <v>220</v>
      </c>
      <c r="I1452" s="35" t="s">
        <v>833</v>
      </c>
      <c r="J1452" s="42">
        <v>40039</v>
      </c>
      <c r="L1452" s="42">
        <v>40039</v>
      </c>
      <c r="M1452" s="41">
        <v>2024</v>
      </c>
      <c r="N1452" s="40" t="s">
        <v>4017</v>
      </c>
      <c r="O1452" s="41"/>
      <c r="P1452" s="41"/>
      <c r="Q1452" s="41"/>
      <c r="R1452" s="40" t="s">
        <v>4017</v>
      </c>
      <c r="U1452" s="35" t="s">
        <v>4017</v>
      </c>
      <c r="W1452" s="35" t="s">
        <v>4017</v>
      </c>
    </row>
    <row r="1453" spans="1:23" x14ac:dyDescent="0.2">
      <c r="A1453" s="35" t="s">
        <v>832</v>
      </c>
      <c r="B1453" s="36">
        <v>63540</v>
      </c>
      <c r="C1453" s="37">
        <v>1</v>
      </c>
      <c r="D1453" s="35" t="s">
        <v>843</v>
      </c>
      <c r="E1453" s="35" t="s">
        <v>842</v>
      </c>
      <c r="F1453" s="35" t="s">
        <v>841</v>
      </c>
      <c r="G1453" s="35" t="s">
        <v>380</v>
      </c>
      <c r="H1453" s="35" t="s">
        <v>220</v>
      </c>
      <c r="I1453" s="35" t="s">
        <v>161</v>
      </c>
      <c r="J1453" s="42">
        <v>39437</v>
      </c>
      <c r="L1453" s="42">
        <v>39377</v>
      </c>
      <c r="M1453" s="41">
        <v>2022</v>
      </c>
      <c r="N1453" s="40" t="s">
        <v>212</v>
      </c>
      <c r="O1453" s="41">
        <v>2007</v>
      </c>
      <c r="P1453" s="41"/>
      <c r="Q1453" s="41">
        <v>2019</v>
      </c>
      <c r="R1453" s="40" t="s">
        <v>4017</v>
      </c>
      <c r="U1453" s="35" t="s">
        <v>4017</v>
      </c>
      <c r="W1453" s="35" t="s">
        <v>4017</v>
      </c>
    </row>
    <row r="1454" spans="1:23" x14ac:dyDescent="0.2">
      <c r="A1454" s="35" t="s">
        <v>832</v>
      </c>
      <c r="B1454" s="36">
        <v>64228</v>
      </c>
      <c r="C1454" s="37">
        <v>1</v>
      </c>
      <c r="D1454" s="35" t="s">
        <v>840</v>
      </c>
      <c r="E1454" s="35" t="s">
        <v>839</v>
      </c>
      <c r="F1454" s="35" t="s">
        <v>838</v>
      </c>
      <c r="G1454" s="35" t="s">
        <v>814</v>
      </c>
      <c r="H1454" s="35" t="s">
        <v>813</v>
      </c>
      <c r="I1454" s="35" t="s">
        <v>31</v>
      </c>
      <c r="J1454" s="42">
        <v>40354</v>
      </c>
      <c r="L1454" s="42">
        <v>40261</v>
      </c>
      <c r="M1454" s="41">
        <v>2024</v>
      </c>
      <c r="N1454" s="40" t="s">
        <v>212</v>
      </c>
      <c r="O1454" s="41">
        <v>2010</v>
      </c>
      <c r="P1454" s="41"/>
      <c r="Q1454" s="41">
        <v>2018</v>
      </c>
      <c r="R1454" s="40" t="s">
        <v>4017</v>
      </c>
      <c r="U1454" s="35" t="s">
        <v>4017</v>
      </c>
      <c r="W1454" s="35" t="s">
        <v>4017</v>
      </c>
    </row>
    <row r="1455" spans="1:23" x14ac:dyDescent="0.2">
      <c r="A1455" s="35" t="s">
        <v>832</v>
      </c>
      <c r="B1455" s="36">
        <v>64830</v>
      </c>
      <c r="C1455" s="37">
        <v>0.85</v>
      </c>
      <c r="D1455" s="35" t="s">
        <v>828</v>
      </c>
      <c r="E1455" s="35" t="s">
        <v>827</v>
      </c>
      <c r="F1455" s="35" t="s">
        <v>672</v>
      </c>
      <c r="G1455" s="35" t="s">
        <v>376</v>
      </c>
      <c r="H1455" s="35" t="s">
        <v>220</v>
      </c>
      <c r="I1455" s="35" t="s">
        <v>31</v>
      </c>
      <c r="J1455" s="42">
        <v>40164</v>
      </c>
      <c r="L1455" s="42">
        <v>40164</v>
      </c>
      <c r="M1455" s="41">
        <v>2024</v>
      </c>
      <c r="N1455" s="40" t="s">
        <v>212</v>
      </c>
      <c r="O1455" s="41">
        <v>2009</v>
      </c>
      <c r="P1455" s="41"/>
      <c r="Q1455" s="41">
        <v>2018</v>
      </c>
      <c r="R1455" s="40" t="s">
        <v>4017</v>
      </c>
      <c r="U1455" s="35" t="s">
        <v>4017</v>
      </c>
      <c r="W1455" s="35" t="s">
        <v>4017</v>
      </c>
    </row>
    <row r="1456" spans="1:23" x14ac:dyDescent="0.2">
      <c r="A1456" s="35" t="s">
        <v>832</v>
      </c>
      <c r="B1456" s="36">
        <v>63699</v>
      </c>
      <c r="C1456" s="37">
        <v>1</v>
      </c>
      <c r="D1456" s="35" t="s">
        <v>837</v>
      </c>
      <c r="E1456" s="35" t="s">
        <v>836</v>
      </c>
      <c r="F1456" s="35" t="s">
        <v>835</v>
      </c>
      <c r="G1456" s="35" t="s">
        <v>834</v>
      </c>
      <c r="H1456" s="35" t="s">
        <v>813</v>
      </c>
      <c r="I1456" s="35" t="s">
        <v>833</v>
      </c>
      <c r="J1456" s="42">
        <v>39541</v>
      </c>
      <c r="L1456" s="42">
        <v>39101</v>
      </c>
      <c r="M1456" s="41">
        <v>2022</v>
      </c>
      <c r="N1456" s="40" t="s">
        <v>4017</v>
      </c>
      <c r="O1456" s="41"/>
      <c r="P1456" s="41"/>
      <c r="Q1456" s="41"/>
      <c r="R1456" s="40" t="s">
        <v>4017</v>
      </c>
      <c r="U1456" s="35" t="s">
        <v>4017</v>
      </c>
      <c r="W1456" s="35" t="s">
        <v>4017</v>
      </c>
    </row>
    <row r="1457" spans="1:24" x14ac:dyDescent="0.2">
      <c r="A1457" s="35" t="s">
        <v>832</v>
      </c>
      <c r="B1457" s="36">
        <v>63082</v>
      </c>
      <c r="C1457" s="37">
        <v>1</v>
      </c>
      <c r="D1457" s="35" t="s">
        <v>831</v>
      </c>
      <c r="E1457" s="35" t="s">
        <v>830</v>
      </c>
      <c r="F1457" s="35" t="s">
        <v>829</v>
      </c>
      <c r="G1457" s="35" t="s">
        <v>376</v>
      </c>
      <c r="H1457" s="35" t="s">
        <v>220</v>
      </c>
      <c r="I1457" s="35" t="s">
        <v>31</v>
      </c>
      <c r="J1457" s="42">
        <v>39070</v>
      </c>
      <c r="L1457" s="42">
        <v>39197</v>
      </c>
      <c r="M1457" s="41">
        <v>2022</v>
      </c>
      <c r="N1457" s="40" t="s">
        <v>212</v>
      </c>
      <c r="O1457" s="41">
        <v>2007</v>
      </c>
      <c r="P1457" s="41"/>
      <c r="Q1457" s="41">
        <v>2018</v>
      </c>
      <c r="R1457" s="40" t="s">
        <v>4017</v>
      </c>
      <c r="U1457" s="35" t="s">
        <v>4017</v>
      </c>
      <c r="W1457" s="35" t="s">
        <v>4017</v>
      </c>
    </row>
    <row r="1458" spans="1:24" x14ac:dyDescent="0.2">
      <c r="A1458" s="35" t="s">
        <v>811</v>
      </c>
      <c r="B1458" s="36">
        <v>63881</v>
      </c>
      <c r="C1458" s="37">
        <v>1</v>
      </c>
      <c r="D1458" s="35" t="s">
        <v>824</v>
      </c>
      <c r="E1458" s="35" t="s">
        <v>823</v>
      </c>
      <c r="F1458" s="35" t="s">
        <v>822</v>
      </c>
      <c r="G1458" s="35" t="s">
        <v>814</v>
      </c>
      <c r="H1458" s="35" t="s">
        <v>813</v>
      </c>
      <c r="I1458" s="35" t="s">
        <v>31</v>
      </c>
      <c r="J1458" s="42">
        <v>39666</v>
      </c>
      <c r="L1458" s="42">
        <v>39588</v>
      </c>
      <c r="M1458" s="41">
        <v>2024</v>
      </c>
      <c r="N1458" s="40" t="s">
        <v>212</v>
      </c>
      <c r="O1458" s="41">
        <v>2008</v>
      </c>
      <c r="P1458" s="41"/>
      <c r="Q1458" s="41">
        <v>2018</v>
      </c>
      <c r="R1458" s="40" t="s">
        <v>4017</v>
      </c>
      <c r="U1458" s="35" t="s">
        <v>4017</v>
      </c>
      <c r="W1458" s="35" t="s">
        <v>4017</v>
      </c>
    </row>
    <row r="1459" spans="1:24" x14ac:dyDescent="0.2">
      <c r="A1459" s="35" t="s">
        <v>811</v>
      </c>
      <c r="B1459" s="36">
        <v>64281</v>
      </c>
      <c r="C1459" s="37">
        <v>1</v>
      </c>
      <c r="D1459" s="35" t="s">
        <v>821</v>
      </c>
      <c r="E1459" s="35" t="s">
        <v>820</v>
      </c>
      <c r="F1459" s="35" t="s">
        <v>819</v>
      </c>
      <c r="G1459" s="35" t="s">
        <v>376</v>
      </c>
      <c r="H1459" s="35" t="s">
        <v>220</v>
      </c>
      <c r="I1459" s="35" t="s">
        <v>818</v>
      </c>
      <c r="J1459" s="42">
        <v>40282</v>
      </c>
      <c r="L1459" s="42">
        <v>40238</v>
      </c>
      <c r="M1459" s="41">
        <v>2024</v>
      </c>
      <c r="N1459" s="40" t="s">
        <v>212</v>
      </c>
      <c r="O1459" s="41">
        <v>2009</v>
      </c>
      <c r="P1459" s="41"/>
      <c r="Q1459" s="41">
        <v>2018</v>
      </c>
      <c r="R1459" s="40" t="s">
        <v>4017</v>
      </c>
      <c r="U1459" s="35" t="s">
        <v>4017</v>
      </c>
      <c r="W1459" s="35" t="s">
        <v>4017</v>
      </c>
    </row>
    <row r="1460" spans="1:24" x14ac:dyDescent="0.2">
      <c r="A1460" s="35" t="s">
        <v>811</v>
      </c>
      <c r="B1460" s="36">
        <v>64187</v>
      </c>
      <c r="C1460" s="37">
        <v>0.75</v>
      </c>
      <c r="D1460" s="35" t="s">
        <v>826</v>
      </c>
      <c r="E1460" s="35" t="s">
        <v>825</v>
      </c>
      <c r="F1460" s="35" t="s">
        <v>808</v>
      </c>
      <c r="G1460" s="35" t="s">
        <v>376</v>
      </c>
      <c r="H1460" s="35" t="s">
        <v>220</v>
      </c>
      <c r="I1460" s="35" t="s">
        <v>13</v>
      </c>
      <c r="J1460" s="42">
        <v>40920</v>
      </c>
      <c r="L1460" s="42">
        <v>40920</v>
      </c>
      <c r="M1460" s="41">
        <v>2026</v>
      </c>
      <c r="N1460" s="40" t="s">
        <v>212</v>
      </c>
      <c r="O1460" s="41">
        <v>2012</v>
      </c>
      <c r="P1460" s="41">
        <v>2022</v>
      </c>
      <c r="Q1460" s="41">
        <v>2022</v>
      </c>
      <c r="R1460" s="40" t="s">
        <v>4017</v>
      </c>
      <c r="U1460" s="35" t="s">
        <v>4017</v>
      </c>
      <c r="W1460" s="35" t="s">
        <v>4017</v>
      </c>
    </row>
    <row r="1461" spans="1:24" x14ac:dyDescent="0.2">
      <c r="A1461" s="35" t="s">
        <v>811</v>
      </c>
      <c r="B1461" s="36">
        <v>64830</v>
      </c>
      <c r="C1461" s="37">
        <v>0.15</v>
      </c>
      <c r="D1461" s="35" t="s">
        <v>828</v>
      </c>
      <c r="E1461" s="35" t="s">
        <v>827</v>
      </c>
      <c r="F1461" s="35" t="s">
        <v>672</v>
      </c>
      <c r="G1461" s="35" t="s">
        <v>376</v>
      </c>
      <c r="H1461" s="35" t="s">
        <v>220</v>
      </c>
      <c r="I1461" s="35" t="s">
        <v>31</v>
      </c>
      <c r="J1461" s="42">
        <v>40164</v>
      </c>
      <c r="L1461" s="42">
        <v>40164</v>
      </c>
      <c r="M1461" s="41">
        <v>2024</v>
      </c>
      <c r="N1461" s="40" t="s">
        <v>212</v>
      </c>
      <c r="O1461" s="41">
        <v>2009</v>
      </c>
      <c r="P1461" s="41"/>
      <c r="Q1461" s="41">
        <v>2018</v>
      </c>
      <c r="R1461" s="40" t="s">
        <v>4017</v>
      </c>
      <c r="U1461" s="35" t="s">
        <v>4017</v>
      </c>
      <c r="W1461" s="35" t="s">
        <v>4017</v>
      </c>
    </row>
    <row r="1462" spans="1:24" x14ac:dyDescent="0.2">
      <c r="A1462" s="35" t="s">
        <v>811</v>
      </c>
      <c r="B1462" s="36">
        <v>63899</v>
      </c>
      <c r="C1462" s="37">
        <v>1</v>
      </c>
      <c r="D1462" s="35" t="s">
        <v>817</v>
      </c>
      <c r="E1462" s="35" t="s">
        <v>816</v>
      </c>
      <c r="F1462" s="35" t="s">
        <v>815</v>
      </c>
      <c r="G1462" s="35" t="s">
        <v>814</v>
      </c>
      <c r="H1462" s="35" t="s">
        <v>813</v>
      </c>
      <c r="I1462" s="35" t="s">
        <v>812</v>
      </c>
      <c r="J1462" s="42">
        <v>40529</v>
      </c>
      <c r="L1462" s="42">
        <v>40480</v>
      </c>
      <c r="M1462" s="41">
        <v>2024</v>
      </c>
      <c r="N1462" s="40" t="s">
        <v>212</v>
      </c>
      <c r="O1462" s="41">
        <v>2010</v>
      </c>
      <c r="P1462" s="41"/>
      <c r="Q1462" s="41">
        <v>2021</v>
      </c>
      <c r="R1462" s="40" t="s">
        <v>4017</v>
      </c>
      <c r="U1462" s="35" t="s">
        <v>4017</v>
      </c>
      <c r="W1462" s="35" t="s">
        <v>4017</v>
      </c>
    </row>
    <row r="1463" spans="1:24" x14ac:dyDescent="0.2">
      <c r="A1463" s="35" t="s">
        <v>811</v>
      </c>
      <c r="B1463" s="36">
        <v>63987</v>
      </c>
      <c r="C1463" s="37">
        <v>1</v>
      </c>
      <c r="D1463" s="35" t="s">
        <v>810</v>
      </c>
      <c r="E1463" s="35" t="s">
        <v>809</v>
      </c>
      <c r="F1463" s="35" t="s">
        <v>808</v>
      </c>
      <c r="G1463" s="35" t="s">
        <v>376</v>
      </c>
      <c r="H1463" s="35" t="s">
        <v>220</v>
      </c>
      <c r="I1463" s="35" t="s">
        <v>13</v>
      </c>
      <c r="J1463" s="42">
        <v>40534</v>
      </c>
      <c r="L1463" s="42">
        <v>40534</v>
      </c>
      <c r="M1463" s="41">
        <v>2024</v>
      </c>
      <c r="N1463" s="40" t="s">
        <v>212</v>
      </c>
      <c r="O1463" s="41">
        <v>2009</v>
      </c>
      <c r="P1463" s="41"/>
      <c r="Q1463" s="41">
        <v>2018</v>
      </c>
      <c r="R1463" s="40" t="s">
        <v>4017</v>
      </c>
      <c r="U1463" s="35" t="s">
        <v>4017</v>
      </c>
      <c r="W1463" s="35" t="s">
        <v>4017</v>
      </c>
    </row>
    <row r="1464" spans="1:24" x14ac:dyDescent="0.2">
      <c r="A1464" s="35" t="s">
        <v>788</v>
      </c>
      <c r="B1464" s="36">
        <v>63930</v>
      </c>
      <c r="C1464" s="37">
        <v>1</v>
      </c>
      <c r="D1464" s="35" t="s">
        <v>801</v>
      </c>
      <c r="E1464" s="35" t="s">
        <v>800</v>
      </c>
      <c r="F1464" s="35" t="s">
        <v>799</v>
      </c>
      <c r="G1464" s="35" t="s">
        <v>228</v>
      </c>
      <c r="H1464" s="35" t="s">
        <v>227</v>
      </c>
      <c r="I1464" s="35" t="s">
        <v>481</v>
      </c>
      <c r="J1464" s="42">
        <v>39753</v>
      </c>
      <c r="L1464" s="42">
        <v>40057</v>
      </c>
      <c r="M1464" s="41">
        <v>2023</v>
      </c>
      <c r="N1464" s="40" t="s">
        <v>212</v>
      </c>
      <c r="O1464" s="41">
        <v>2009</v>
      </c>
      <c r="P1464" s="41"/>
      <c r="Q1464" s="41">
        <v>2018</v>
      </c>
      <c r="R1464" s="40" t="s">
        <v>4017</v>
      </c>
      <c r="U1464" s="35" t="s">
        <v>4017</v>
      </c>
      <c r="W1464" s="35" t="s">
        <v>4017</v>
      </c>
    </row>
    <row r="1465" spans="1:24" x14ac:dyDescent="0.2">
      <c r="A1465" s="35" t="s">
        <v>788</v>
      </c>
      <c r="B1465" s="36">
        <v>64370</v>
      </c>
      <c r="C1465" s="37">
        <v>0.8</v>
      </c>
      <c r="D1465" s="35" t="s">
        <v>803</v>
      </c>
      <c r="E1465" s="35" t="s">
        <v>802</v>
      </c>
      <c r="F1465" s="35" t="s">
        <v>272</v>
      </c>
      <c r="G1465" s="35" t="s">
        <v>271</v>
      </c>
      <c r="H1465" s="35" t="s">
        <v>227</v>
      </c>
      <c r="I1465" s="35" t="s">
        <v>270</v>
      </c>
      <c r="J1465" s="42">
        <v>40155</v>
      </c>
      <c r="L1465" s="42">
        <v>40500</v>
      </c>
      <c r="M1465" s="41">
        <v>2025</v>
      </c>
      <c r="N1465" s="40" t="s">
        <v>212</v>
      </c>
      <c r="O1465" s="41">
        <v>2010</v>
      </c>
      <c r="P1465" s="41"/>
      <c r="Q1465" s="41">
        <v>2020</v>
      </c>
      <c r="R1465" s="40" t="s">
        <v>4017</v>
      </c>
      <c r="U1465" s="35" t="s">
        <v>4017</v>
      </c>
      <c r="W1465" s="35" t="s">
        <v>4017</v>
      </c>
    </row>
    <row r="1466" spans="1:24" x14ac:dyDescent="0.2">
      <c r="A1466" s="35" t="s">
        <v>788</v>
      </c>
      <c r="B1466" s="36">
        <v>61886</v>
      </c>
      <c r="C1466" s="37">
        <v>1</v>
      </c>
      <c r="D1466" s="35" t="s">
        <v>798</v>
      </c>
      <c r="E1466" s="35" t="s">
        <v>797</v>
      </c>
      <c r="F1466" s="35" t="s">
        <v>796</v>
      </c>
      <c r="G1466" s="35" t="s">
        <v>461</v>
      </c>
      <c r="H1466" s="35" t="s">
        <v>214</v>
      </c>
      <c r="I1466" s="35" t="s">
        <v>795</v>
      </c>
      <c r="J1466" s="42">
        <v>38899</v>
      </c>
      <c r="K1466" s="42">
        <v>44926</v>
      </c>
      <c r="L1466" s="42">
        <v>39430</v>
      </c>
      <c r="M1466" s="41">
        <v>2022</v>
      </c>
      <c r="N1466" s="40" t="s">
        <v>4017</v>
      </c>
      <c r="O1466" s="41"/>
      <c r="P1466" s="41"/>
      <c r="Q1466" s="41"/>
      <c r="R1466" s="40" t="s">
        <v>4017</v>
      </c>
      <c r="U1466" s="35" t="s">
        <v>4017</v>
      </c>
      <c r="W1466" s="35" t="s">
        <v>4017</v>
      </c>
    </row>
    <row r="1467" spans="1:24" x14ac:dyDescent="0.2">
      <c r="A1467" s="35" t="s">
        <v>788</v>
      </c>
      <c r="B1467" s="36">
        <v>61768</v>
      </c>
      <c r="C1467" s="37">
        <v>1</v>
      </c>
      <c r="D1467" s="35" t="s">
        <v>794</v>
      </c>
      <c r="E1467" s="35" t="s">
        <v>793</v>
      </c>
      <c r="F1467" s="35" t="s">
        <v>44</v>
      </c>
      <c r="G1467" s="35" t="s">
        <v>792</v>
      </c>
      <c r="H1467" s="35" t="s">
        <v>227</v>
      </c>
      <c r="I1467" s="35" t="s">
        <v>399</v>
      </c>
      <c r="J1467" s="42">
        <v>39052</v>
      </c>
      <c r="K1467" s="42">
        <v>45077</v>
      </c>
      <c r="L1467" s="42">
        <v>39497</v>
      </c>
      <c r="M1467" s="41">
        <v>2022</v>
      </c>
      <c r="N1467" s="40" t="s">
        <v>212</v>
      </c>
      <c r="O1467" s="41">
        <v>2008</v>
      </c>
      <c r="P1467" s="41"/>
      <c r="Q1467" s="41">
        <v>2020</v>
      </c>
      <c r="R1467" s="40" t="s">
        <v>4017</v>
      </c>
      <c r="U1467" s="35" t="s">
        <v>4017</v>
      </c>
      <c r="W1467" s="35" t="s">
        <v>4017</v>
      </c>
    </row>
    <row r="1468" spans="1:24" x14ac:dyDescent="0.2">
      <c r="A1468" s="35" t="s">
        <v>788</v>
      </c>
      <c r="B1468" s="36">
        <v>61959</v>
      </c>
      <c r="C1468" s="37">
        <v>1</v>
      </c>
      <c r="D1468" s="35" t="s">
        <v>791</v>
      </c>
      <c r="E1468" s="35" t="s">
        <v>790</v>
      </c>
      <c r="F1468" s="35" t="s">
        <v>789</v>
      </c>
      <c r="G1468" s="35" t="s">
        <v>461</v>
      </c>
      <c r="H1468" s="35" t="s">
        <v>214</v>
      </c>
      <c r="I1468" s="35" t="s">
        <v>133</v>
      </c>
      <c r="J1468" s="42">
        <v>38657</v>
      </c>
      <c r="L1468" s="42">
        <v>40057</v>
      </c>
      <c r="M1468" s="41">
        <v>2023</v>
      </c>
      <c r="N1468" s="40" t="s">
        <v>4017</v>
      </c>
      <c r="O1468" s="41"/>
      <c r="P1468" s="41"/>
      <c r="Q1468" s="41"/>
      <c r="R1468" s="40" t="s">
        <v>4017</v>
      </c>
      <c r="U1468" s="35" t="s">
        <v>4017</v>
      </c>
      <c r="W1468" s="35" t="s">
        <v>4017</v>
      </c>
    </row>
    <row r="1469" spans="1:24" x14ac:dyDescent="0.2">
      <c r="A1469" s="35" t="s">
        <v>788</v>
      </c>
      <c r="B1469" s="36">
        <v>61732</v>
      </c>
      <c r="C1469" s="37">
        <v>1</v>
      </c>
      <c r="D1469" s="35" t="s">
        <v>787</v>
      </c>
      <c r="E1469" s="35" t="s">
        <v>786</v>
      </c>
      <c r="F1469" s="35" t="s">
        <v>785</v>
      </c>
      <c r="G1469" s="35" t="s">
        <v>238</v>
      </c>
      <c r="H1469" s="35" t="s">
        <v>220</v>
      </c>
      <c r="I1469" s="35" t="s">
        <v>398</v>
      </c>
      <c r="J1469" s="42">
        <v>38657</v>
      </c>
      <c r="L1469" s="42">
        <v>39329</v>
      </c>
      <c r="M1469" s="41">
        <v>2023</v>
      </c>
      <c r="N1469" s="40" t="s">
        <v>4017</v>
      </c>
      <c r="O1469" s="41"/>
      <c r="P1469" s="41"/>
      <c r="Q1469" s="41"/>
      <c r="R1469" s="40" t="s">
        <v>4017</v>
      </c>
      <c r="U1469" s="35" t="s">
        <v>4017</v>
      </c>
      <c r="W1469" s="35" t="s">
        <v>212</v>
      </c>
      <c r="X1469" s="35" t="s">
        <v>4076</v>
      </c>
    </row>
    <row r="1470" spans="1:24" x14ac:dyDescent="0.2">
      <c r="A1470" s="35" t="s">
        <v>788</v>
      </c>
      <c r="B1470" s="36">
        <v>62312</v>
      </c>
      <c r="C1470" s="37">
        <v>0.57999999999999996</v>
      </c>
      <c r="D1470" s="35" t="s">
        <v>807</v>
      </c>
      <c r="E1470" s="35" t="s">
        <v>806</v>
      </c>
      <c r="F1470" s="35" t="s">
        <v>805</v>
      </c>
      <c r="G1470" s="35" t="s">
        <v>271</v>
      </c>
      <c r="H1470" s="35" t="s">
        <v>227</v>
      </c>
      <c r="I1470" s="35" t="s">
        <v>804</v>
      </c>
      <c r="J1470" s="42">
        <v>39394</v>
      </c>
      <c r="K1470" s="42">
        <v>44592</v>
      </c>
      <c r="L1470" s="42">
        <v>39399</v>
      </c>
      <c r="M1470" s="41">
        <v>2021</v>
      </c>
      <c r="N1470" s="40" t="s">
        <v>212</v>
      </c>
      <c r="O1470" s="41">
        <v>2007</v>
      </c>
      <c r="P1470" s="41"/>
      <c r="Q1470" s="41">
        <v>2020</v>
      </c>
      <c r="R1470" s="40" t="s">
        <v>4017</v>
      </c>
      <c r="U1470" s="35" t="s">
        <v>4017</v>
      </c>
      <c r="W1470" s="35" t="s">
        <v>4017</v>
      </c>
    </row>
    <row r="1471" spans="1:24" x14ac:dyDescent="0.2">
      <c r="A1471" s="35" t="s">
        <v>784</v>
      </c>
      <c r="B1471" s="36">
        <v>67380</v>
      </c>
      <c r="C1471" s="37">
        <v>1</v>
      </c>
      <c r="D1471" s="35" t="s">
        <v>783</v>
      </c>
      <c r="E1471" s="35" t="s">
        <v>782</v>
      </c>
      <c r="F1471" s="35" t="s">
        <v>781</v>
      </c>
      <c r="G1471" s="35" t="s">
        <v>638</v>
      </c>
      <c r="H1471" s="35" t="s">
        <v>214</v>
      </c>
      <c r="I1471" s="35" t="s">
        <v>161</v>
      </c>
      <c r="J1471" s="42">
        <v>42683</v>
      </c>
      <c r="L1471" s="42">
        <v>43004</v>
      </c>
      <c r="M1471" s="41">
        <v>2031</v>
      </c>
      <c r="N1471" s="40" t="s">
        <v>4017</v>
      </c>
      <c r="O1471" s="41"/>
      <c r="P1471" s="41"/>
      <c r="Q1471" s="41"/>
      <c r="R1471" s="40" t="s">
        <v>4017</v>
      </c>
      <c r="U1471" s="35" t="s">
        <v>4017</v>
      </c>
      <c r="W1471" s="35" t="s">
        <v>4017</v>
      </c>
    </row>
    <row r="1472" spans="1:24" x14ac:dyDescent="0.2">
      <c r="A1472" s="35" t="s">
        <v>777</v>
      </c>
      <c r="B1472" s="36">
        <v>66224</v>
      </c>
      <c r="C1472" s="37">
        <v>1</v>
      </c>
      <c r="D1472" s="35" t="s">
        <v>780</v>
      </c>
      <c r="E1472" s="35" t="s">
        <v>779</v>
      </c>
      <c r="F1472" s="35" t="s">
        <v>778</v>
      </c>
      <c r="G1472" s="35" t="s">
        <v>221</v>
      </c>
      <c r="H1472" s="35" t="s">
        <v>220</v>
      </c>
      <c r="I1472" s="35" t="s">
        <v>23</v>
      </c>
      <c r="J1472" s="42">
        <v>41620</v>
      </c>
      <c r="L1472" s="42">
        <v>41454</v>
      </c>
      <c r="M1472" s="41">
        <v>2028</v>
      </c>
      <c r="N1472" s="40" t="s">
        <v>4017</v>
      </c>
      <c r="O1472" s="41"/>
      <c r="P1472" s="41"/>
      <c r="Q1472" s="41"/>
      <c r="R1472" s="40" t="s">
        <v>4017</v>
      </c>
      <c r="U1472" s="35" t="s">
        <v>4017</v>
      </c>
      <c r="W1472" s="35" t="s">
        <v>4017</v>
      </c>
    </row>
    <row r="1473" spans="1:24" x14ac:dyDescent="0.2">
      <c r="A1473" s="35" t="s">
        <v>777</v>
      </c>
      <c r="B1473" s="36">
        <v>66225</v>
      </c>
      <c r="C1473" s="37">
        <v>1</v>
      </c>
      <c r="D1473" s="35" t="s">
        <v>776</v>
      </c>
      <c r="E1473" s="35" t="s">
        <v>775</v>
      </c>
      <c r="F1473" s="35" t="s">
        <v>774</v>
      </c>
      <c r="G1473" s="35" t="s">
        <v>239</v>
      </c>
      <c r="H1473" s="35" t="s">
        <v>238</v>
      </c>
      <c r="I1473" s="35" t="s">
        <v>773</v>
      </c>
      <c r="J1473" s="42">
        <v>41620</v>
      </c>
      <c r="L1473" s="42">
        <v>41212</v>
      </c>
      <c r="M1473" s="41">
        <v>2026</v>
      </c>
      <c r="N1473" s="40" t="s">
        <v>4017</v>
      </c>
      <c r="O1473" s="41"/>
      <c r="P1473" s="41"/>
      <c r="Q1473" s="41"/>
      <c r="R1473" s="40" t="s">
        <v>4017</v>
      </c>
      <c r="U1473" s="35" t="s">
        <v>4017</v>
      </c>
      <c r="W1473" s="35" t="s">
        <v>4017</v>
      </c>
    </row>
    <row r="1474" spans="1:24" x14ac:dyDescent="0.2">
      <c r="A1474" s="35" t="s">
        <v>764</v>
      </c>
      <c r="B1474" s="36">
        <v>66253</v>
      </c>
      <c r="C1474" s="37">
        <v>0.44590000000000002</v>
      </c>
      <c r="D1474" s="35" t="s">
        <v>712</v>
      </c>
      <c r="E1474" s="35" t="s">
        <v>711</v>
      </c>
      <c r="F1474" s="35" t="s">
        <v>710</v>
      </c>
      <c r="G1474" s="35" t="s">
        <v>215</v>
      </c>
      <c r="H1474" s="35" t="s">
        <v>214</v>
      </c>
      <c r="I1474" s="35" t="s">
        <v>133</v>
      </c>
      <c r="J1474" s="42">
        <v>41989</v>
      </c>
      <c r="L1474" s="42">
        <v>41981</v>
      </c>
      <c r="M1474" s="41">
        <v>2031</v>
      </c>
      <c r="N1474" s="40" t="s">
        <v>4017</v>
      </c>
      <c r="O1474" s="41"/>
      <c r="P1474" s="41"/>
      <c r="Q1474" s="41"/>
      <c r="R1474" s="40" t="s">
        <v>4017</v>
      </c>
      <c r="U1474" s="35" t="s">
        <v>4017</v>
      </c>
      <c r="W1474" s="35" t="s">
        <v>4017</v>
      </c>
    </row>
    <row r="1475" spans="1:24" x14ac:dyDescent="0.2">
      <c r="A1475" s="35" t="s">
        <v>764</v>
      </c>
      <c r="B1475" s="36">
        <v>66019</v>
      </c>
      <c r="C1475" s="37">
        <v>1</v>
      </c>
      <c r="D1475" s="35" t="s">
        <v>772</v>
      </c>
      <c r="E1475" s="35" t="s">
        <v>771</v>
      </c>
      <c r="F1475" s="35" t="s">
        <v>770</v>
      </c>
      <c r="G1475" s="35" t="s">
        <v>469</v>
      </c>
      <c r="H1475" s="35" t="s">
        <v>214</v>
      </c>
      <c r="I1475" s="35" t="s">
        <v>52</v>
      </c>
      <c r="J1475" s="42">
        <v>41570</v>
      </c>
      <c r="L1475" s="42">
        <v>42076</v>
      </c>
      <c r="M1475" s="41">
        <v>2030</v>
      </c>
      <c r="N1475" s="40" t="s">
        <v>212</v>
      </c>
      <c r="O1475" s="41">
        <v>2015</v>
      </c>
      <c r="P1475" s="41"/>
      <c r="Q1475" s="41">
        <v>2022</v>
      </c>
      <c r="R1475" s="40" t="s">
        <v>4017</v>
      </c>
      <c r="U1475" s="35" t="s">
        <v>4017</v>
      </c>
      <c r="W1475" s="35" t="s">
        <v>4017</v>
      </c>
    </row>
    <row r="1476" spans="1:24" x14ac:dyDescent="0.2">
      <c r="A1476" s="35" t="s">
        <v>764</v>
      </c>
      <c r="B1476" s="36">
        <v>66182</v>
      </c>
      <c r="C1476" s="37">
        <v>1</v>
      </c>
      <c r="D1476" s="35" t="s">
        <v>769</v>
      </c>
      <c r="E1476" s="35" t="s">
        <v>768</v>
      </c>
      <c r="F1476" s="35" t="s">
        <v>767</v>
      </c>
      <c r="G1476" s="35" t="s">
        <v>455</v>
      </c>
      <c r="H1476" s="35" t="s">
        <v>214</v>
      </c>
      <c r="I1476" s="35" t="s">
        <v>161</v>
      </c>
      <c r="J1476" s="42">
        <v>41723</v>
      </c>
      <c r="L1476" s="42">
        <v>42202</v>
      </c>
      <c r="M1476" s="41">
        <v>2029</v>
      </c>
      <c r="N1476" s="40" t="s">
        <v>212</v>
      </c>
      <c r="O1476" s="41">
        <v>2015</v>
      </c>
      <c r="P1476" s="41"/>
      <c r="Q1476" s="41">
        <v>2021</v>
      </c>
      <c r="R1476" s="40" t="s">
        <v>4017</v>
      </c>
      <c r="U1476" s="35" t="s">
        <v>4017</v>
      </c>
      <c r="W1476" s="35" t="s">
        <v>4017</v>
      </c>
    </row>
    <row r="1477" spans="1:24" x14ac:dyDescent="0.2">
      <c r="A1477" s="35" t="s">
        <v>764</v>
      </c>
      <c r="B1477" s="36">
        <v>63226</v>
      </c>
      <c r="C1477" s="37">
        <v>1</v>
      </c>
      <c r="D1477" s="35" t="s">
        <v>766</v>
      </c>
      <c r="E1477" s="35" t="s">
        <v>765</v>
      </c>
      <c r="F1477" s="35" t="s">
        <v>515</v>
      </c>
      <c r="G1477" s="35" t="s">
        <v>461</v>
      </c>
      <c r="H1477" s="35" t="s">
        <v>214</v>
      </c>
      <c r="I1477" s="35" t="s">
        <v>206</v>
      </c>
      <c r="J1477" s="42">
        <v>40148</v>
      </c>
      <c r="L1477" s="42">
        <v>40616</v>
      </c>
      <c r="M1477" s="41">
        <v>2026</v>
      </c>
      <c r="N1477" s="40" t="s">
        <v>212</v>
      </c>
      <c r="O1477" s="41">
        <v>2011</v>
      </c>
      <c r="P1477" s="41"/>
      <c r="Q1477" s="41">
        <v>2018</v>
      </c>
      <c r="R1477" s="40" t="s">
        <v>4017</v>
      </c>
      <c r="U1477" s="35" t="s">
        <v>4017</v>
      </c>
      <c r="W1477" s="35" t="s">
        <v>4017</v>
      </c>
    </row>
    <row r="1478" spans="1:24" x14ac:dyDescent="0.2">
      <c r="A1478" s="35" t="s">
        <v>764</v>
      </c>
      <c r="B1478" s="36">
        <v>66614</v>
      </c>
      <c r="C1478" s="37">
        <v>0.78069999999999995</v>
      </c>
      <c r="D1478" s="35" t="s">
        <v>716</v>
      </c>
      <c r="E1478" s="35" t="s">
        <v>715</v>
      </c>
      <c r="F1478" s="35" t="s">
        <v>714</v>
      </c>
      <c r="G1478" s="35" t="s">
        <v>643</v>
      </c>
      <c r="H1478" s="35" t="s">
        <v>214</v>
      </c>
      <c r="I1478" s="35" t="s">
        <v>713</v>
      </c>
      <c r="J1478" s="42">
        <v>42206</v>
      </c>
      <c r="L1478" s="42">
        <v>42674</v>
      </c>
      <c r="M1478" s="41">
        <v>2031</v>
      </c>
      <c r="N1478" s="40" t="s">
        <v>212</v>
      </c>
      <c r="O1478" s="41">
        <v>2016</v>
      </c>
      <c r="P1478" s="41"/>
      <c r="Q1478" s="41">
        <v>2020</v>
      </c>
      <c r="R1478" s="40" t="s">
        <v>4017</v>
      </c>
      <c r="U1478" s="35" t="s">
        <v>4017</v>
      </c>
      <c r="W1478" s="35" t="s">
        <v>4017</v>
      </c>
    </row>
    <row r="1479" spans="1:24" x14ac:dyDescent="0.2">
      <c r="A1479" s="35" t="s">
        <v>764</v>
      </c>
      <c r="B1479" s="36">
        <v>65778</v>
      </c>
      <c r="C1479" s="37">
        <v>1</v>
      </c>
      <c r="D1479" s="35" t="s">
        <v>763</v>
      </c>
      <c r="E1479" s="35" t="s">
        <v>762</v>
      </c>
      <c r="F1479" s="35" t="s">
        <v>761</v>
      </c>
      <c r="G1479" s="35" t="s">
        <v>461</v>
      </c>
      <c r="H1479" s="35" t="s">
        <v>214</v>
      </c>
      <c r="I1479" s="35" t="s">
        <v>460</v>
      </c>
      <c r="J1479" s="42">
        <v>41635</v>
      </c>
      <c r="L1479" s="42">
        <v>42017</v>
      </c>
      <c r="M1479" s="41">
        <v>2029</v>
      </c>
      <c r="N1479" s="40" t="s">
        <v>212</v>
      </c>
      <c r="O1479" s="41">
        <v>2015</v>
      </c>
      <c r="P1479" s="41"/>
      <c r="Q1479" s="41">
        <v>2020</v>
      </c>
      <c r="R1479" s="40" t="s">
        <v>4017</v>
      </c>
      <c r="U1479" s="35" t="s">
        <v>4017</v>
      </c>
      <c r="W1479" s="35" t="s">
        <v>4017</v>
      </c>
    </row>
    <row r="1480" spans="1:24" x14ac:dyDescent="0.2">
      <c r="A1480" s="35" t="s">
        <v>756</v>
      </c>
      <c r="B1480" s="36">
        <v>66226</v>
      </c>
      <c r="C1480" s="37">
        <v>1</v>
      </c>
      <c r="D1480" s="35" t="s">
        <v>760</v>
      </c>
      <c r="E1480" s="35" t="s">
        <v>759</v>
      </c>
      <c r="F1480" s="35" t="s">
        <v>431</v>
      </c>
      <c r="G1480" s="35" t="s">
        <v>395</v>
      </c>
      <c r="H1480" s="35" t="s">
        <v>220</v>
      </c>
      <c r="I1480" s="35" t="s">
        <v>4060</v>
      </c>
      <c r="J1480" s="42">
        <v>41684</v>
      </c>
      <c r="L1480" s="42">
        <v>40812</v>
      </c>
      <c r="M1480" s="41">
        <v>2026</v>
      </c>
      <c r="N1480" s="40" t="s">
        <v>212</v>
      </c>
      <c r="O1480" s="41">
        <v>2011</v>
      </c>
      <c r="P1480" s="41">
        <v>2022</v>
      </c>
      <c r="Q1480" s="41">
        <v>2022</v>
      </c>
      <c r="R1480" s="40" t="s">
        <v>4017</v>
      </c>
      <c r="U1480" s="35" t="s">
        <v>4017</v>
      </c>
      <c r="W1480" s="35" t="s">
        <v>4017</v>
      </c>
    </row>
    <row r="1481" spans="1:24" x14ac:dyDescent="0.2">
      <c r="A1481" s="35" t="s">
        <v>756</v>
      </c>
      <c r="B1481" s="36">
        <v>66227</v>
      </c>
      <c r="C1481" s="37">
        <v>1</v>
      </c>
      <c r="D1481" s="35" t="s">
        <v>758</v>
      </c>
      <c r="E1481" s="35" t="s">
        <v>757</v>
      </c>
      <c r="F1481" s="35" t="s">
        <v>431</v>
      </c>
      <c r="G1481" s="35" t="s">
        <v>395</v>
      </c>
      <c r="H1481" s="35" t="s">
        <v>220</v>
      </c>
      <c r="I1481" s="35" t="s">
        <v>4060</v>
      </c>
      <c r="J1481" s="42">
        <v>41670</v>
      </c>
      <c r="L1481" s="42">
        <v>41222</v>
      </c>
      <c r="M1481" s="41">
        <v>2028</v>
      </c>
      <c r="N1481" s="40" t="s">
        <v>4017</v>
      </c>
      <c r="O1481" s="41"/>
      <c r="P1481" s="41"/>
      <c r="Q1481" s="41"/>
      <c r="R1481" s="40" t="s">
        <v>4017</v>
      </c>
      <c r="U1481" s="35" t="s">
        <v>4017</v>
      </c>
      <c r="W1481" s="35" t="s">
        <v>4017</v>
      </c>
    </row>
    <row r="1482" spans="1:24" x14ac:dyDescent="0.2">
      <c r="A1482" s="35" t="s">
        <v>756</v>
      </c>
      <c r="B1482" s="36">
        <v>66228</v>
      </c>
      <c r="C1482" s="37">
        <v>1</v>
      </c>
      <c r="D1482" s="35" t="s">
        <v>755</v>
      </c>
      <c r="E1482" s="35" t="s">
        <v>754</v>
      </c>
      <c r="F1482" s="35" t="s">
        <v>234</v>
      </c>
      <c r="G1482" s="35" t="s">
        <v>233</v>
      </c>
      <c r="H1482" s="35" t="s">
        <v>220</v>
      </c>
      <c r="I1482" s="35" t="s">
        <v>232</v>
      </c>
      <c r="J1482" s="42">
        <v>41865</v>
      </c>
      <c r="L1482" s="42">
        <v>41852</v>
      </c>
      <c r="M1482" s="41">
        <v>2029</v>
      </c>
      <c r="N1482" s="40" t="s">
        <v>4017</v>
      </c>
      <c r="O1482" s="41"/>
      <c r="P1482" s="41"/>
      <c r="Q1482" s="41"/>
      <c r="R1482" s="40" t="s">
        <v>4017</v>
      </c>
      <c r="U1482" s="35" t="s">
        <v>4017</v>
      </c>
      <c r="W1482" s="35" t="s">
        <v>4017</v>
      </c>
    </row>
    <row r="1483" spans="1:24" x14ac:dyDescent="0.2">
      <c r="A1483" s="35" t="s">
        <v>733</v>
      </c>
      <c r="B1483" s="36">
        <v>66333</v>
      </c>
      <c r="C1483" s="37">
        <v>1</v>
      </c>
      <c r="D1483" s="35" t="s">
        <v>753</v>
      </c>
      <c r="E1483" s="35" t="s">
        <v>752</v>
      </c>
      <c r="F1483" s="35" t="s">
        <v>751</v>
      </c>
      <c r="G1483" s="35" t="s">
        <v>396</v>
      </c>
      <c r="H1483" s="35" t="s">
        <v>220</v>
      </c>
      <c r="I1483" s="35" t="s">
        <v>750</v>
      </c>
      <c r="J1483" s="42">
        <v>42093</v>
      </c>
      <c r="L1483" s="42">
        <v>42552</v>
      </c>
      <c r="M1483" s="41">
        <v>2030</v>
      </c>
      <c r="N1483" s="40" t="s">
        <v>212</v>
      </c>
      <c r="O1483" s="41">
        <v>2016</v>
      </c>
      <c r="P1483" s="41"/>
      <c r="Q1483" s="41">
        <v>2020</v>
      </c>
      <c r="R1483" s="40" t="s">
        <v>4017</v>
      </c>
      <c r="U1483" s="35" t="s">
        <v>4017</v>
      </c>
      <c r="W1483" s="35" t="s">
        <v>4017</v>
      </c>
    </row>
    <row r="1484" spans="1:24" x14ac:dyDescent="0.2">
      <c r="A1484" s="35" t="s">
        <v>733</v>
      </c>
      <c r="B1484" s="36">
        <v>66374</v>
      </c>
      <c r="C1484" s="37">
        <v>1</v>
      </c>
      <c r="D1484" s="35" t="s">
        <v>749</v>
      </c>
      <c r="E1484" s="35" t="s">
        <v>748</v>
      </c>
      <c r="F1484" s="35" t="s">
        <v>747</v>
      </c>
      <c r="G1484" s="35" t="s">
        <v>239</v>
      </c>
      <c r="H1484" s="35" t="s">
        <v>238</v>
      </c>
      <c r="I1484" s="35" t="s">
        <v>133</v>
      </c>
      <c r="J1484" s="42">
        <v>42095</v>
      </c>
      <c r="L1484" s="42">
        <v>42114</v>
      </c>
      <c r="M1484" s="41">
        <v>2029</v>
      </c>
      <c r="N1484" s="40" t="s">
        <v>212</v>
      </c>
      <c r="O1484" s="41">
        <v>2015</v>
      </c>
      <c r="P1484" s="41"/>
      <c r="Q1484" s="41">
        <v>2021</v>
      </c>
      <c r="R1484" s="40" t="s">
        <v>4017</v>
      </c>
      <c r="U1484" s="35" t="s">
        <v>4017</v>
      </c>
      <c r="W1484" s="35" t="s">
        <v>4017</v>
      </c>
    </row>
    <row r="1485" spans="1:24" x14ac:dyDescent="0.2">
      <c r="A1485" s="35" t="s">
        <v>733</v>
      </c>
      <c r="B1485" s="36">
        <v>66200</v>
      </c>
      <c r="C1485" s="37">
        <v>1</v>
      </c>
      <c r="D1485" s="35" t="s">
        <v>746</v>
      </c>
      <c r="E1485" s="35" t="s">
        <v>745</v>
      </c>
      <c r="F1485" s="35" t="s">
        <v>164</v>
      </c>
      <c r="G1485" s="35" t="s">
        <v>239</v>
      </c>
      <c r="H1485" s="35" t="s">
        <v>238</v>
      </c>
      <c r="I1485" s="35" t="s">
        <v>744</v>
      </c>
      <c r="J1485" s="42">
        <v>41792</v>
      </c>
      <c r="L1485" s="42">
        <v>41944</v>
      </c>
      <c r="M1485" s="41">
        <v>2028</v>
      </c>
      <c r="N1485" s="40" t="s">
        <v>212</v>
      </c>
      <c r="O1485" s="41">
        <v>2014</v>
      </c>
      <c r="P1485" s="41"/>
      <c r="Q1485" s="41">
        <v>2018</v>
      </c>
      <c r="R1485" s="40" t="s">
        <v>4017</v>
      </c>
      <c r="U1485" s="35" t="s">
        <v>4017</v>
      </c>
      <c r="W1485" s="35" t="s">
        <v>212</v>
      </c>
      <c r="X1485" s="35" t="s">
        <v>4075</v>
      </c>
    </row>
    <row r="1486" spans="1:24" x14ac:dyDescent="0.2">
      <c r="A1486" s="35" t="s">
        <v>733</v>
      </c>
      <c r="B1486" s="36">
        <v>66180</v>
      </c>
      <c r="C1486" s="37">
        <v>1</v>
      </c>
      <c r="D1486" s="35" t="s">
        <v>743</v>
      </c>
      <c r="E1486" s="35" t="s">
        <v>742</v>
      </c>
      <c r="F1486" s="35" t="s">
        <v>741</v>
      </c>
      <c r="G1486" s="35" t="s">
        <v>238</v>
      </c>
      <c r="H1486" s="35" t="s">
        <v>220</v>
      </c>
      <c r="I1486" s="35" t="s">
        <v>653</v>
      </c>
      <c r="J1486" s="42">
        <v>41876</v>
      </c>
      <c r="L1486" s="42">
        <v>42247</v>
      </c>
      <c r="M1486" s="41">
        <v>2029</v>
      </c>
      <c r="N1486" s="40" t="s">
        <v>212</v>
      </c>
      <c r="O1486" s="41">
        <v>2015</v>
      </c>
      <c r="P1486" s="41"/>
      <c r="Q1486" s="41">
        <v>2018</v>
      </c>
      <c r="R1486" s="40" t="s">
        <v>4017</v>
      </c>
      <c r="U1486" s="35" t="s">
        <v>4017</v>
      </c>
      <c r="W1486" s="35" t="s">
        <v>4017</v>
      </c>
    </row>
    <row r="1487" spans="1:24" x14ac:dyDescent="0.2">
      <c r="A1487" s="35" t="s">
        <v>733</v>
      </c>
      <c r="B1487" s="36">
        <v>66572</v>
      </c>
      <c r="C1487" s="37">
        <v>1</v>
      </c>
      <c r="D1487" s="35" t="s">
        <v>740</v>
      </c>
      <c r="E1487" s="35" t="s">
        <v>739</v>
      </c>
      <c r="F1487" s="35" t="s">
        <v>537</v>
      </c>
      <c r="G1487" s="35" t="s">
        <v>238</v>
      </c>
      <c r="H1487" s="35" t="s">
        <v>220</v>
      </c>
      <c r="I1487" s="35" t="s">
        <v>536</v>
      </c>
      <c r="J1487" s="42">
        <v>41955</v>
      </c>
      <c r="L1487" s="42">
        <v>42704</v>
      </c>
      <c r="M1487" s="41">
        <v>2030</v>
      </c>
      <c r="N1487" s="40" t="s">
        <v>4017</v>
      </c>
      <c r="O1487" s="41"/>
      <c r="P1487" s="41"/>
      <c r="Q1487" s="41"/>
      <c r="R1487" s="40" t="s">
        <v>4017</v>
      </c>
      <c r="U1487" s="35" t="s">
        <v>4017</v>
      </c>
      <c r="W1487" s="35" t="s">
        <v>4017</v>
      </c>
    </row>
    <row r="1488" spans="1:24" x14ac:dyDescent="0.2">
      <c r="A1488" s="35" t="s">
        <v>733</v>
      </c>
      <c r="B1488" s="36">
        <v>66206</v>
      </c>
      <c r="C1488" s="37">
        <v>1</v>
      </c>
      <c r="D1488" s="35" t="s">
        <v>738</v>
      </c>
      <c r="E1488" s="35" t="s">
        <v>737</v>
      </c>
      <c r="F1488" s="35" t="s">
        <v>442</v>
      </c>
      <c r="G1488" s="35" t="s">
        <v>380</v>
      </c>
      <c r="H1488" s="35" t="s">
        <v>220</v>
      </c>
      <c r="I1488" s="35" t="s">
        <v>348</v>
      </c>
      <c r="J1488" s="42">
        <v>41703</v>
      </c>
      <c r="L1488" s="42">
        <v>42045</v>
      </c>
      <c r="M1488" s="41">
        <v>2029</v>
      </c>
      <c r="N1488" s="40" t="s">
        <v>212</v>
      </c>
      <c r="O1488" s="41">
        <v>2014</v>
      </c>
      <c r="P1488" s="41"/>
      <c r="Q1488" s="41">
        <v>2022</v>
      </c>
      <c r="R1488" s="40" t="s">
        <v>4017</v>
      </c>
      <c r="U1488" s="35" t="s">
        <v>4017</v>
      </c>
      <c r="W1488" s="35" t="s">
        <v>4017</v>
      </c>
    </row>
    <row r="1489" spans="1:23" x14ac:dyDescent="0.2">
      <c r="A1489" s="35" t="s">
        <v>733</v>
      </c>
      <c r="B1489" s="36">
        <v>65743</v>
      </c>
      <c r="C1489" s="37">
        <v>1</v>
      </c>
      <c r="D1489" s="35" t="s">
        <v>736</v>
      </c>
      <c r="E1489" s="35" t="s">
        <v>735</v>
      </c>
      <c r="F1489" s="35" t="s">
        <v>734</v>
      </c>
      <c r="G1489" s="35" t="s">
        <v>233</v>
      </c>
      <c r="H1489" s="35" t="s">
        <v>220</v>
      </c>
      <c r="I1489" s="35" t="s">
        <v>390</v>
      </c>
      <c r="J1489" s="42">
        <v>41872</v>
      </c>
      <c r="L1489" s="42">
        <v>42129</v>
      </c>
      <c r="M1489" s="41">
        <v>2029</v>
      </c>
      <c r="N1489" s="40" t="s">
        <v>212</v>
      </c>
      <c r="O1489" s="41">
        <v>2015</v>
      </c>
      <c r="P1489" s="41"/>
      <c r="Q1489" s="41">
        <v>2020</v>
      </c>
      <c r="R1489" s="40" t="s">
        <v>4017</v>
      </c>
      <c r="U1489" s="35" t="s">
        <v>4017</v>
      </c>
      <c r="W1489" s="35" t="s">
        <v>4017</v>
      </c>
    </row>
    <row r="1490" spans="1:23" x14ac:dyDescent="0.2">
      <c r="A1490" s="35" t="s">
        <v>733</v>
      </c>
      <c r="B1490" s="36">
        <v>66573</v>
      </c>
      <c r="C1490" s="37">
        <v>0.12</v>
      </c>
      <c r="D1490" s="35" t="s">
        <v>668</v>
      </c>
      <c r="E1490" s="35" t="s">
        <v>667</v>
      </c>
      <c r="F1490" s="35" t="s">
        <v>537</v>
      </c>
      <c r="G1490" s="35" t="s">
        <v>238</v>
      </c>
      <c r="H1490" s="35" t="s">
        <v>220</v>
      </c>
      <c r="I1490" s="35" t="s">
        <v>536</v>
      </c>
      <c r="J1490" s="42">
        <v>41946</v>
      </c>
      <c r="L1490" s="42">
        <v>42895</v>
      </c>
      <c r="M1490" s="41">
        <v>2031</v>
      </c>
      <c r="N1490" s="40" t="s">
        <v>212</v>
      </c>
      <c r="O1490" s="41">
        <v>2015</v>
      </c>
      <c r="P1490" s="41"/>
      <c r="Q1490" s="41">
        <v>2020</v>
      </c>
      <c r="R1490" s="40" t="s">
        <v>4017</v>
      </c>
      <c r="U1490" s="35" t="s">
        <v>4017</v>
      </c>
      <c r="W1490" s="35" t="s">
        <v>4017</v>
      </c>
    </row>
    <row r="1491" spans="1:23" x14ac:dyDescent="0.2">
      <c r="A1491" s="35" t="s">
        <v>733</v>
      </c>
      <c r="B1491" s="36">
        <v>66312</v>
      </c>
      <c r="C1491" s="37">
        <v>1</v>
      </c>
      <c r="D1491" s="35" t="s">
        <v>732</v>
      </c>
      <c r="E1491" s="35" t="s">
        <v>731</v>
      </c>
      <c r="F1491" s="35" t="s">
        <v>730</v>
      </c>
      <c r="G1491" s="35" t="s">
        <v>238</v>
      </c>
      <c r="H1491" s="35" t="s">
        <v>220</v>
      </c>
      <c r="I1491" s="35" t="s">
        <v>653</v>
      </c>
      <c r="J1491" s="42">
        <v>41772</v>
      </c>
      <c r="L1491" s="42">
        <v>42032</v>
      </c>
      <c r="M1491" s="41">
        <v>2029</v>
      </c>
      <c r="N1491" s="40" t="s">
        <v>4017</v>
      </c>
      <c r="O1491" s="41"/>
      <c r="P1491" s="41"/>
      <c r="Q1491" s="41"/>
      <c r="R1491" s="40" t="s">
        <v>4017</v>
      </c>
      <c r="U1491" s="35" t="s">
        <v>4017</v>
      </c>
      <c r="W1491" s="35" t="s">
        <v>4017</v>
      </c>
    </row>
    <row r="1492" spans="1:23" x14ac:dyDescent="0.2">
      <c r="A1492" s="35" t="s">
        <v>720</v>
      </c>
      <c r="B1492" s="36">
        <v>65779</v>
      </c>
      <c r="C1492" s="37">
        <v>1</v>
      </c>
      <c r="D1492" s="35" t="s">
        <v>723</v>
      </c>
      <c r="E1492" s="35" t="s">
        <v>722</v>
      </c>
      <c r="F1492" s="35" t="s">
        <v>721</v>
      </c>
      <c r="G1492" s="35" t="s">
        <v>326</v>
      </c>
      <c r="H1492" s="35" t="s">
        <v>227</v>
      </c>
      <c r="I1492" s="35" t="s">
        <v>642</v>
      </c>
      <c r="J1492" s="42">
        <v>41205</v>
      </c>
      <c r="L1492" s="42">
        <v>41544</v>
      </c>
      <c r="M1492" s="41">
        <v>2028</v>
      </c>
      <c r="N1492" s="40" t="s">
        <v>212</v>
      </c>
      <c r="O1492" s="41">
        <v>2013</v>
      </c>
      <c r="P1492" s="41"/>
      <c r="Q1492" s="41">
        <v>2021</v>
      </c>
      <c r="R1492" s="40" t="s">
        <v>4017</v>
      </c>
      <c r="U1492" s="35" t="s">
        <v>4017</v>
      </c>
      <c r="W1492" s="35" t="s">
        <v>4017</v>
      </c>
    </row>
    <row r="1493" spans="1:23" x14ac:dyDescent="0.2">
      <c r="A1493" s="35" t="s">
        <v>720</v>
      </c>
      <c r="B1493" s="36">
        <v>66230</v>
      </c>
      <c r="C1493" s="37">
        <v>0.9163</v>
      </c>
      <c r="D1493" s="35" t="s">
        <v>726</v>
      </c>
      <c r="E1493" s="35" t="s">
        <v>725</v>
      </c>
      <c r="F1493" s="35" t="s">
        <v>724</v>
      </c>
      <c r="G1493" s="35" t="s">
        <v>281</v>
      </c>
      <c r="H1493" s="35" t="s">
        <v>227</v>
      </c>
      <c r="I1493" s="35" t="s">
        <v>232</v>
      </c>
      <c r="J1493" s="42">
        <v>41694</v>
      </c>
      <c r="L1493" s="42">
        <v>42243</v>
      </c>
      <c r="M1493" s="41">
        <v>2029</v>
      </c>
      <c r="N1493" s="40" t="s">
        <v>212</v>
      </c>
      <c r="O1493" s="41">
        <v>2015</v>
      </c>
      <c r="P1493" s="41"/>
      <c r="Q1493" s="41">
        <v>2018</v>
      </c>
      <c r="R1493" s="40" t="s">
        <v>4017</v>
      </c>
      <c r="U1493" s="35" t="s">
        <v>4017</v>
      </c>
      <c r="W1493" s="35" t="s">
        <v>4017</v>
      </c>
    </row>
    <row r="1494" spans="1:23" x14ac:dyDescent="0.2">
      <c r="A1494" s="35" t="s">
        <v>720</v>
      </c>
      <c r="B1494" s="36">
        <v>63913</v>
      </c>
      <c r="C1494" s="37">
        <v>1</v>
      </c>
      <c r="D1494" s="35" t="s">
        <v>719</v>
      </c>
      <c r="E1494" s="35" t="s">
        <v>718</v>
      </c>
      <c r="F1494" s="35" t="s">
        <v>717</v>
      </c>
      <c r="G1494" s="35" t="s">
        <v>281</v>
      </c>
      <c r="H1494" s="35" t="s">
        <v>227</v>
      </c>
      <c r="I1494" s="35" t="s">
        <v>232</v>
      </c>
      <c r="J1494" s="42">
        <v>39794</v>
      </c>
      <c r="L1494" s="42">
        <v>40183</v>
      </c>
      <c r="M1494" s="41">
        <v>2024</v>
      </c>
      <c r="N1494" s="40" t="s">
        <v>212</v>
      </c>
      <c r="O1494" s="41">
        <v>2010</v>
      </c>
      <c r="P1494" s="41"/>
      <c r="Q1494" s="41">
        <v>2022</v>
      </c>
      <c r="R1494" s="40" t="s">
        <v>4017</v>
      </c>
      <c r="U1494" s="35" t="s">
        <v>4017</v>
      </c>
      <c r="W1494" s="35" t="s">
        <v>4017</v>
      </c>
    </row>
    <row r="1495" spans="1:23" x14ac:dyDescent="0.2">
      <c r="A1495" s="35" t="s">
        <v>720</v>
      </c>
      <c r="B1495" s="36">
        <v>65860</v>
      </c>
      <c r="C1495" s="37">
        <v>0.89249999999999996</v>
      </c>
      <c r="D1495" s="35" t="s">
        <v>729</v>
      </c>
      <c r="E1495" s="35" t="s">
        <v>728</v>
      </c>
      <c r="F1495" s="35" t="s">
        <v>727</v>
      </c>
      <c r="G1495" s="35" t="s">
        <v>281</v>
      </c>
      <c r="H1495" s="35" t="s">
        <v>227</v>
      </c>
      <c r="I1495" s="35" t="s">
        <v>232</v>
      </c>
      <c r="J1495" s="42">
        <v>41233</v>
      </c>
      <c r="L1495" s="42">
        <v>41666</v>
      </c>
      <c r="M1495" s="41">
        <v>2028</v>
      </c>
      <c r="N1495" s="40" t="s">
        <v>212</v>
      </c>
      <c r="O1495" s="41">
        <v>2014</v>
      </c>
      <c r="P1495" s="41"/>
      <c r="Q1495" s="41">
        <v>2018</v>
      </c>
      <c r="R1495" s="40" t="s">
        <v>4017</v>
      </c>
      <c r="U1495" s="35" t="s">
        <v>4017</v>
      </c>
      <c r="W1495" s="35" t="s">
        <v>4017</v>
      </c>
    </row>
    <row r="1496" spans="1:23" x14ac:dyDescent="0.2">
      <c r="A1496" s="35" t="s">
        <v>682</v>
      </c>
      <c r="B1496" s="36">
        <v>66780</v>
      </c>
      <c r="C1496" s="37">
        <v>1</v>
      </c>
      <c r="D1496" s="35" t="s">
        <v>709</v>
      </c>
      <c r="E1496" s="35" t="s">
        <v>708</v>
      </c>
      <c r="F1496" s="35" t="s">
        <v>707</v>
      </c>
      <c r="G1496" s="35" t="s">
        <v>455</v>
      </c>
      <c r="H1496" s="35" t="s">
        <v>214</v>
      </c>
      <c r="I1496" s="35" t="s">
        <v>4074</v>
      </c>
      <c r="J1496" s="42">
        <v>42184</v>
      </c>
      <c r="L1496" s="42">
        <v>42683</v>
      </c>
      <c r="M1496" s="41">
        <v>2031</v>
      </c>
      <c r="N1496" s="40" t="s">
        <v>212</v>
      </c>
      <c r="O1496" s="41">
        <v>2016</v>
      </c>
      <c r="P1496" s="41"/>
      <c r="Q1496" s="41">
        <v>2018</v>
      </c>
      <c r="R1496" s="40" t="s">
        <v>4017</v>
      </c>
      <c r="U1496" s="35" t="s">
        <v>4017</v>
      </c>
      <c r="W1496" s="35" t="s">
        <v>4017</v>
      </c>
    </row>
    <row r="1497" spans="1:23" x14ac:dyDescent="0.2">
      <c r="A1497" s="35" t="s">
        <v>682</v>
      </c>
      <c r="B1497" s="36">
        <v>67058</v>
      </c>
      <c r="C1497" s="37">
        <v>1</v>
      </c>
      <c r="D1497" s="35" t="s">
        <v>706</v>
      </c>
      <c r="E1497" s="35" t="s">
        <v>705</v>
      </c>
      <c r="F1497" s="35" t="s">
        <v>650</v>
      </c>
      <c r="G1497" s="35" t="s">
        <v>643</v>
      </c>
      <c r="H1497" s="35" t="s">
        <v>214</v>
      </c>
      <c r="I1497" s="35" t="s">
        <v>302</v>
      </c>
      <c r="J1497" s="42">
        <v>42376</v>
      </c>
      <c r="L1497" s="42">
        <v>42614</v>
      </c>
      <c r="M1497" s="41">
        <v>2030</v>
      </c>
      <c r="N1497" s="40" t="s">
        <v>4017</v>
      </c>
      <c r="O1497" s="41"/>
      <c r="P1497" s="41"/>
      <c r="Q1497" s="41"/>
      <c r="R1497" s="40" t="s">
        <v>4017</v>
      </c>
      <c r="U1497" s="35" t="s">
        <v>4017</v>
      </c>
      <c r="W1497" s="35" t="s">
        <v>4017</v>
      </c>
    </row>
    <row r="1498" spans="1:23" x14ac:dyDescent="0.2">
      <c r="A1498" s="35" t="s">
        <v>682</v>
      </c>
      <c r="B1498" s="36">
        <v>66540</v>
      </c>
      <c r="C1498" s="37">
        <v>1</v>
      </c>
      <c r="D1498" s="35" t="s">
        <v>704</v>
      </c>
      <c r="E1498" s="35" t="s">
        <v>703</v>
      </c>
      <c r="F1498" s="35" t="s">
        <v>554</v>
      </c>
      <c r="G1498" s="35" t="s">
        <v>215</v>
      </c>
      <c r="H1498" s="35" t="s">
        <v>214</v>
      </c>
      <c r="I1498" s="35" t="s">
        <v>553</v>
      </c>
      <c r="J1498" s="42">
        <v>42355</v>
      </c>
      <c r="L1498" s="42">
        <v>42369</v>
      </c>
      <c r="M1498" s="41">
        <v>2030</v>
      </c>
      <c r="N1498" s="40" t="s">
        <v>212</v>
      </c>
      <c r="O1498" s="41">
        <v>2015</v>
      </c>
      <c r="P1498" s="41"/>
      <c r="Q1498" s="41">
        <v>2018</v>
      </c>
      <c r="R1498" s="40" t="s">
        <v>4017</v>
      </c>
      <c r="U1498" s="35" t="s">
        <v>4017</v>
      </c>
      <c r="W1498" s="35" t="s">
        <v>4017</v>
      </c>
    </row>
    <row r="1499" spans="1:23" x14ac:dyDescent="0.2">
      <c r="A1499" s="35" t="s">
        <v>682</v>
      </c>
      <c r="B1499" s="36">
        <v>66253</v>
      </c>
      <c r="C1499" s="37">
        <v>0.26300000000000001</v>
      </c>
      <c r="D1499" s="35" t="s">
        <v>712</v>
      </c>
      <c r="E1499" s="35" t="s">
        <v>711</v>
      </c>
      <c r="F1499" s="35" t="s">
        <v>710</v>
      </c>
      <c r="G1499" s="35" t="s">
        <v>215</v>
      </c>
      <c r="H1499" s="35" t="s">
        <v>214</v>
      </c>
      <c r="I1499" s="35" t="s">
        <v>133</v>
      </c>
      <c r="J1499" s="42">
        <v>41989</v>
      </c>
      <c r="L1499" s="42">
        <v>41981</v>
      </c>
      <c r="M1499" s="41">
        <v>2031</v>
      </c>
      <c r="N1499" s="40" t="s">
        <v>4017</v>
      </c>
      <c r="O1499" s="41"/>
      <c r="P1499" s="41"/>
      <c r="Q1499" s="41"/>
      <c r="R1499" s="40" t="s">
        <v>4017</v>
      </c>
      <c r="U1499" s="35" t="s">
        <v>4017</v>
      </c>
      <c r="W1499" s="35" t="s">
        <v>4017</v>
      </c>
    </row>
    <row r="1500" spans="1:23" x14ac:dyDescent="0.2">
      <c r="A1500" s="35" t="s">
        <v>682</v>
      </c>
      <c r="B1500" s="36">
        <v>66702</v>
      </c>
      <c r="C1500" s="37">
        <v>1</v>
      </c>
      <c r="D1500" s="35" t="s">
        <v>702</v>
      </c>
      <c r="E1500" s="35" t="s">
        <v>701</v>
      </c>
      <c r="F1500" s="35" t="s">
        <v>531</v>
      </c>
      <c r="G1500" s="35" t="s">
        <v>455</v>
      </c>
      <c r="H1500" s="35" t="s">
        <v>214</v>
      </c>
      <c r="I1500" s="35" t="s">
        <v>302</v>
      </c>
      <c r="J1500" s="42">
        <v>42215</v>
      </c>
      <c r="L1500" s="42">
        <v>42370</v>
      </c>
      <c r="M1500" s="41">
        <v>2030</v>
      </c>
      <c r="N1500" s="40" t="s">
        <v>212</v>
      </c>
      <c r="O1500" s="41">
        <v>2016</v>
      </c>
      <c r="P1500" s="41"/>
      <c r="Q1500" s="41">
        <v>2018</v>
      </c>
      <c r="R1500" s="40" t="s">
        <v>4017</v>
      </c>
      <c r="U1500" s="35" t="s">
        <v>4017</v>
      </c>
      <c r="W1500" s="35" t="s">
        <v>4017</v>
      </c>
    </row>
    <row r="1501" spans="1:23" x14ac:dyDescent="0.2">
      <c r="A1501" s="35" t="s">
        <v>682</v>
      </c>
      <c r="B1501" s="36">
        <v>66541</v>
      </c>
      <c r="C1501" s="37">
        <v>1</v>
      </c>
      <c r="D1501" s="35" t="s">
        <v>700</v>
      </c>
      <c r="E1501" s="35" t="s">
        <v>699</v>
      </c>
      <c r="F1501" s="35" t="s">
        <v>554</v>
      </c>
      <c r="G1501" s="35" t="s">
        <v>215</v>
      </c>
      <c r="H1501" s="35" t="s">
        <v>214</v>
      </c>
      <c r="I1501" s="35" t="s">
        <v>553</v>
      </c>
      <c r="J1501" s="42">
        <v>42223</v>
      </c>
      <c r="L1501" s="42">
        <v>42588</v>
      </c>
      <c r="M1501" s="41">
        <v>2030</v>
      </c>
      <c r="N1501" s="40" t="s">
        <v>212</v>
      </c>
      <c r="O1501" s="41">
        <v>2016</v>
      </c>
      <c r="P1501" s="41"/>
      <c r="Q1501" s="41">
        <v>2018</v>
      </c>
      <c r="R1501" s="40" t="s">
        <v>4017</v>
      </c>
      <c r="U1501" s="35" t="s">
        <v>4017</v>
      </c>
      <c r="W1501" s="35" t="s">
        <v>4017</v>
      </c>
    </row>
    <row r="1502" spans="1:23" x14ac:dyDescent="0.2">
      <c r="A1502" s="35" t="s">
        <v>682</v>
      </c>
      <c r="B1502" s="36">
        <v>66565</v>
      </c>
      <c r="C1502" s="37">
        <v>1</v>
      </c>
      <c r="D1502" s="35" t="s">
        <v>698</v>
      </c>
      <c r="E1502" s="35" t="s">
        <v>697</v>
      </c>
      <c r="F1502" s="35" t="s">
        <v>683</v>
      </c>
      <c r="G1502" s="35" t="s">
        <v>455</v>
      </c>
      <c r="H1502" s="35" t="s">
        <v>214</v>
      </c>
      <c r="I1502" s="35" t="s">
        <v>99</v>
      </c>
      <c r="J1502" s="42">
        <v>41996</v>
      </c>
      <c r="L1502" s="42">
        <v>42278</v>
      </c>
      <c r="M1502" s="41">
        <v>2030</v>
      </c>
      <c r="N1502" s="40" t="s">
        <v>212</v>
      </c>
      <c r="O1502" s="41">
        <v>2015</v>
      </c>
      <c r="P1502" s="41"/>
      <c r="Q1502" s="41">
        <v>2020</v>
      </c>
      <c r="R1502" s="40" t="s">
        <v>4017</v>
      </c>
      <c r="U1502" s="35" t="s">
        <v>4017</v>
      </c>
      <c r="W1502" s="35" t="s">
        <v>4017</v>
      </c>
    </row>
    <row r="1503" spans="1:23" x14ac:dyDescent="0.2">
      <c r="A1503" s="35" t="s">
        <v>682</v>
      </c>
      <c r="B1503" s="36">
        <v>66564</v>
      </c>
      <c r="C1503" s="37">
        <v>1</v>
      </c>
      <c r="D1503" s="35" t="s">
        <v>696</v>
      </c>
      <c r="E1503" s="35" t="s">
        <v>695</v>
      </c>
      <c r="F1503" s="35" t="s">
        <v>683</v>
      </c>
      <c r="G1503" s="35" t="s">
        <v>455</v>
      </c>
      <c r="H1503" s="35" t="s">
        <v>214</v>
      </c>
      <c r="I1503" s="35" t="s">
        <v>99</v>
      </c>
      <c r="J1503" s="42">
        <v>42101</v>
      </c>
      <c r="L1503" s="42">
        <v>42460</v>
      </c>
      <c r="M1503" s="41">
        <v>2030</v>
      </c>
      <c r="N1503" s="40" t="s">
        <v>212</v>
      </c>
      <c r="O1503" s="41">
        <v>2016</v>
      </c>
      <c r="P1503" s="41"/>
      <c r="Q1503" s="41">
        <v>2020</v>
      </c>
      <c r="R1503" s="40" t="s">
        <v>4017</v>
      </c>
      <c r="U1503" s="35" t="s">
        <v>4017</v>
      </c>
      <c r="W1503" s="35" t="s">
        <v>4017</v>
      </c>
    </row>
    <row r="1504" spans="1:23" x14ac:dyDescent="0.2">
      <c r="A1504" s="35" t="s">
        <v>682</v>
      </c>
      <c r="B1504" s="36">
        <v>65819</v>
      </c>
      <c r="C1504" s="37">
        <v>0.95</v>
      </c>
      <c r="D1504" s="35" t="s">
        <v>678</v>
      </c>
      <c r="E1504" s="35" t="s">
        <v>677</v>
      </c>
      <c r="F1504" s="35" t="s">
        <v>462</v>
      </c>
      <c r="G1504" s="35" t="s">
        <v>461</v>
      </c>
      <c r="H1504" s="35" t="s">
        <v>214</v>
      </c>
      <c r="I1504" s="35" t="s">
        <v>460</v>
      </c>
      <c r="J1504" s="42">
        <v>42276</v>
      </c>
      <c r="L1504" s="42">
        <v>42704</v>
      </c>
      <c r="M1504" s="41">
        <v>2032</v>
      </c>
      <c r="N1504" s="40" t="s">
        <v>212</v>
      </c>
      <c r="O1504" s="41">
        <v>2016</v>
      </c>
      <c r="P1504" s="41"/>
      <c r="Q1504" s="41">
        <v>2020</v>
      </c>
      <c r="R1504" s="40" t="s">
        <v>4017</v>
      </c>
      <c r="U1504" s="35" t="s">
        <v>4017</v>
      </c>
      <c r="W1504" s="35" t="s">
        <v>4017</v>
      </c>
    </row>
    <row r="1505" spans="1:23" x14ac:dyDescent="0.2">
      <c r="A1505" s="35" t="s">
        <v>682</v>
      </c>
      <c r="B1505" s="36">
        <v>66445</v>
      </c>
      <c r="C1505" s="37">
        <v>1</v>
      </c>
      <c r="D1505" s="35" t="s">
        <v>694</v>
      </c>
      <c r="E1505" s="35" t="s">
        <v>693</v>
      </c>
      <c r="F1505" s="35" t="s">
        <v>692</v>
      </c>
      <c r="G1505" s="35" t="s">
        <v>455</v>
      </c>
      <c r="H1505" s="35" t="s">
        <v>214</v>
      </c>
      <c r="I1505" s="35" t="s">
        <v>691</v>
      </c>
      <c r="J1505" s="42">
        <v>41912</v>
      </c>
      <c r="L1505" s="42">
        <v>42325</v>
      </c>
      <c r="M1505" s="41">
        <v>2030</v>
      </c>
      <c r="N1505" s="40" t="s">
        <v>212</v>
      </c>
      <c r="O1505" s="41">
        <v>2015</v>
      </c>
      <c r="P1505" s="41"/>
      <c r="Q1505" s="41">
        <v>2021</v>
      </c>
      <c r="R1505" s="40" t="s">
        <v>4017</v>
      </c>
      <c r="U1505" s="35" t="s">
        <v>4017</v>
      </c>
      <c r="W1505" s="35" t="s">
        <v>4017</v>
      </c>
    </row>
    <row r="1506" spans="1:23" x14ac:dyDescent="0.2">
      <c r="A1506" s="35" t="s">
        <v>682</v>
      </c>
      <c r="B1506" s="36">
        <v>66394</v>
      </c>
      <c r="C1506" s="37">
        <v>1</v>
      </c>
      <c r="D1506" s="35" t="s">
        <v>690</v>
      </c>
      <c r="E1506" s="35" t="s">
        <v>689</v>
      </c>
      <c r="F1506" s="35" t="s">
        <v>540</v>
      </c>
      <c r="G1506" s="35" t="s">
        <v>469</v>
      </c>
      <c r="H1506" s="35" t="s">
        <v>214</v>
      </c>
      <c r="I1506" s="35" t="s">
        <v>133</v>
      </c>
      <c r="J1506" s="42">
        <v>41852</v>
      </c>
      <c r="L1506" s="42">
        <v>42180</v>
      </c>
      <c r="M1506" s="41">
        <v>2030</v>
      </c>
      <c r="N1506" s="40" t="s">
        <v>212</v>
      </c>
      <c r="O1506" s="41">
        <v>2015</v>
      </c>
      <c r="P1506" s="41"/>
      <c r="Q1506" s="41">
        <v>2020</v>
      </c>
      <c r="R1506" s="40" t="s">
        <v>4017</v>
      </c>
      <c r="U1506" s="35" t="s">
        <v>4017</v>
      </c>
      <c r="W1506" s="35" t="s">
        <v>4017</v>
      </c>
    </row>
    <row r="1507" spans="1:23" x14ac:dyDescent="0.2">
      <c r="A1507" s="35" t="s">
        <v>682</v>
      </c>
      <c r="B1507" s="36">
        <v>66614</v>
      </c>
      <c r="C1507" s="37">
        <v>0.21929999999999999</v>
      </c>
      <c r="D1507" s="35" t="s">
        <v>716</v>
      </c>
      <c r="E1507" s="35" t="s">
        <v>715</v>
      </c>
      <c r="F1507" s="35" t="s">
        <v>714</v>
      </c>
      <c r="G1507" s="35" t="s">
        <v>643</v>
      </c>
      <c r="H1507" s="35" t="s">
        <v>214</v>
      </c>
      <c r="I1507" s="35" t="s">
        <v>713</v>
      </c>
      <c r="J1507" s="42">
        <v>42206</v>
      </c>
      <c r="L1507" s="42">
        <v>42674</v>
      </c>
      <c r="M1507" s="41">
        <v>2031</v>
      </c>
      <c r="N1507" s="40" t="s">
        <v>212</v>
      </c>
      <c r="O1507" s="41">
        <v>2016</v>
      </c>
      <c r="P1507" s="41"/>
      <c r="Q1507" s="41">
        <v>2020</v>
      </c>
      <c r="R1507" s="40" t="s">
        <v>4017</v>
      </c>
      <c r="U1507" s="35" t="s">
        <v>4017</v>
      </c>
      <c r="W1507" s="35" t="s">
        <v>4017</v>
      </c>
    </row>
    <row r="1508" spans="1:23" x14ac:dyDescent="0.2">
      <c r="A1508" s="35" t="s">
        <v>682</v>
      </c>
      <c r="B1508" s="36">
        <v>66536</v>
      </c>
      <c r="C1508" s="37">
        <v>1</v>
      </c>
      <c r="D1508" s="35" t="s">
        <v>688</v>
      </c>
      <c r="E1508" s="35" t="s">
        <v>687</v>
      </c>
      <c r="F1508" s="35" t="s">
        <v>686</v>
      </c>
      <c r="G1508" s="35" t="s">
        <v>469</v>
      </c>
      <c r="H1508" s="35" t="s">
        <v>214</v>
      </c>
      <c r="I1508" s="35" t="s">
        <v>460</v>
      </c>
      <c r="J1508" s="42">
        <v>41911</v>
      </c>
      <c r="L1508" s="42">
        <v>42368</v>
      </c>
      <c r="M1508" s="41">
        <v>2031</v>
      </c>
      <c r="N1508" s="40" t="s">
        <v>212</v>
      </c>
      <c r="O1508" s="41">
        <v>2015</v>
      </c>
      <c r="P1508" s="41"/>
      <c r="Q1508" s="41">
        <v>2021</v>
      </c>
      <c r="R1508" s="40" t="s">
        <v>4017</v>
      </c>
      <c r="U1508" s="35" t="s">
        <v>4017</v>
      </c>
      <c r="W1508" s="35" t="s">
        <v>4017</v>
      </c>
    </row>
    <row r="1509" spans="1:23" x14ac:dyDescent="0.2">
      <c r="A1509" s="35" t="s">
        <v>682</v>
      </c>
      <c r="B1509" s="36">
        <v>66563</v>
      </c>
      <c r="C1509" s="37">
        <v>1</v>
      </c>
      <c r="D1509" s="35" t="s">
        <v>685</v>
      </c>
      <c r="E1509" s="35" t="s">
        <v>684</v>
      </c>
      <c r="F1509" s="35" t="s">
        <v>683</v>
      </c>
      <c r="G1509" s="35" t="s">
        <v>455</v>
      </c>
      <c r="H1509" s="35" t="s">
        <v>214</v>
      </c>
      <c r="I1509" s="35" t="s">
        <v>99</v>
      </c>
      <c r="J1509" s="42">
        <v>41956</v>
      </c>
      <c r="L1509" s="42">
        <v>42306</v>
      </c>
      <c r="M1509" s="41">
        <v>2030</v>
      </c>
      <c r="N1509" s="40" t="s">
        <v>212</v>
      </c>
      <c r="O1509" s="41">
        <v>2015</v>
      </c>
      <c r="P1509" s="41"/>
      <c r="Q1509" s="41">
        <v>2020</v>
      </c>
      <c r="R1509" s="40" t="s">
        <v>4017</v>
      </c>
      <c r="U1509" s="35" t="s">
        <v>4017</v>
      </c>
      <c r="W1509" s="35" t="s">
        <v>4017</v>
      </c>
    </row>
    <row r="1510" spans="1:23" x14ac:dyDescent="0.2">
      <c r="A1510" s="35" t="s">
        <v>682</v>
      </c>
      <c r="B1510" s="36">
        <v>66544</v>
      </c>
      <c r="C1510" s="37">
        <v>0.61</v>
      </c>
      <c r="D1510" s="35" t="s">
        <v>676</v>
      </c>
      <c r="E1510" s="35" t="s">
        <v>675</v>
      </c>
      <c r="F1510" s="35" t="s">
        <v>554</v>
      </c>
      <c r="G1510" s="35" t="s">
        <v>215</v>
      </c>
      <c r="H1510" s="35" t="s">
        <v>214</v>
      </c>
      <c r="I1510" s="35" t="s">
        <v>553</v>
      </c>
      <c r="J1510" s="42">
        <v>42341</v>
      </c>
      <c r="L1510" s="42">
        <v>42736</v>
      </c>
      <c r="M1510" s="41">
        <v>2031</v>
      </c>
      <c r="N1510" s="40" t="s">
        <v>212</v>
      </c>
      <c r="O1510" s="41">
        <v>2017</v>
      </c>
      <c r="P1510" s="41"/>
      <c r="Q1510" s="41">
        <v>2018</v>
      </c>
      <c r="R1510" s="40" t="s">
        <v>4017</v>
      </c>
      <c r="U1510" s="35" t="s">
        <v>4017</v>
      </c>
      <c r="W1510" s="35" t="s">
        <v>4017</v>
      </c>
    </row>
    <row r="1511" spans="1:23" x14ac:dyDescent="0.2">
      <c r="A1511" s="35" t="s">
        <v>682</v>
      </c>
      <c r="B1511" s="36">
        <v>66883</v>
      </c>
      <c r="C1511" s="37">
        <v>1</v>
      </c>
      <c r="D1511" s="35" t="s">
        <v>681</v>
      </c>
      <c r="E1511" s="35" t="s">
        <v>680</v>
      </c>
      <c r="F1511" s="35" t="s">
        <v>427</v>
      </c>
      <c r="G1511" s="35" t="s">
        <v>643</v>
      </c>
      <c r="H1511" s="35" t="s">
        <v>214</v>
      </c>
      <c r="I1511" s="35" t="s">
        <v>679</v>
      </c>
      <c r="J1511" s="42">
        <v>42243</v>
      </c>
      <c r="L1511" s="42">
        <v>42794</v>
      </c>
      <c r="M1511" s="41">
        <v>2031</v>
      </c>
      <c r="N1511" s="40" t="s">
        <v>212</v>
      </c>
      <c r="O1511" s="41">
        <v>2016</v>
      </c>
      <c r="P1511" s="41"/>
      <c r="Q1511" s="41">
        <v>2018</v>
      </c>
      <c r="R1511" s="40" t="s">
        <v>4017</v>
      </c>
      <c r="U1511" s="35" t="s">
        <v>4017</v>
      </c>
      <c r="W1511" s="35" t="s">
        <v>4017</v>
      </c>
    </row>
    <row r="1512" spans="1:23" x14ac:dyDescent="0.2">
      <c r="A1512" s="35" t="s">
        <v>614</v>
      </c>
      <c r="B1512" s="36">
        <v>66825</v>
      </c>
      <c r="C1512" s="37">
        <v>1</v>
      </c>
      <c r="D1512" s="35" t="s">
        <v>664</v>
      </c>
      <c r="E1512" s="35" t="s">
        <v>663</v>
      </c>
      <c r="F1512" s="35" t="s">
        <v>160</v>
      </c>
      <c r="G1512" s="35" t="s">
        <v>215</v>
      </c>
      <c r="H1512" s="35" t="s">
        <v>214</v>
      </c>
      <c r="I1512" s="35" t="s">
        <v>161</v>
      </c>
      <c r="J1512" s="42">
        <v>42317</v>
      </c>
      <c r="L1512" s="42">
        <v>42695</v>
      </c>
      <c r="M1512" s="41">
        <v>2032</v>
      </c>
      <c r="N1512" s="40" t="s">
        <v>212</v>
      </c>
      <c r="O1512" s="41">
        <v>2016</v>
      </c>
      <c r="P1512" s="41"/>
      <c r="Q1512" s="41">
        <v>2018</v>
      </c>
      <c r="R1512" s="40" t="s">
        <v>4017</v>
      </c>
      <c r="U1512" s="35" t="s">
        <v>4017</v>
      </c>
      <c r="W1512" s="35" t="s">
        <v>4017</v>
      </c>
    </row>
    <row r="1513" spans="1:23" x14ac:dyDescent="0.2">
      <c r="A1513" s="35" t="s">
        <v>614</v>
      </c>
      <c r="B1513" s="36">
        <v>66689</v>
      </c>
      <c r="C1513" s="37">
        <v>1</v>
      </c>
      <c r="D1513" s="35" t="s">
        <v>662</v>
      </c>
      <c r="E1513" s="35" t="s">
        <v>661</v>
      </c>
      <c r="F1513" s="35" t="s">
        <v>660</v>
      </c>
      <c r="G1513" s="35" t="s">
        <v>455</v>
      </c>
      <c r="H1513" s="35" t="s">
        <v>214</v>
      </c>
      <c r="I1513" s="35" t="s">
        <v>91</v>
      </c>
      <c r="J1513" s="42">
        <v>42307</v>
      </c>
      <c r="L1513" s="42">
        <v>42551</v>
      </c>
      <c r="M1513" s="41">
        <v>2032</v>
      </c>
      <c r="N1513" s="40" t="s">
        <v>212</v>
      </c>
      <c r="O1513" s="41">
        <v>2016</v>
      </c>
      <c r="P1513" s="41"/>
      <c r="Q1513" s="41">
        <v>2020</v>
      </c>
      <c r="R1513" s="40" t="s">
        <v>4017</v>
      </c>
      <c r="U1513" s="35" t="s">
        <v>4017</v>
      </c>
      <c r="W1513" s="35" t="s">
        <v>4017</v>
      </c>
    </row>
    <row r="1514" spans="1:23" x14ac:dyDescent="0.2">
      <c r="A1514" s="35" t="s">
        <v>614</v>
      </c>
      <c r="B1514" s="36">
        <v>67166</v>
      </c>
      <c r="C1514" s="37">
        <v>1</v>
      </c>
      <c r="D1514" s="35" t="s">
        <v>659</v>
      </c>
      <c r="E1514" s="35" t="s">
        <v>658</v>
      </c>
      <c r="F1514" s="35" t="s">
        <v>657</v>
      </c>
      <c r="G1514" s="35" t="s">
        <v>455</v>
      </c>
      <c r="H1514" s="35" t="s">
        <v>214</v>
      </c>
      <c r="I1514" s="35" t="s">
        <v>161</v>
      </c>
      <c r="J1514" s="42">
        <v>42522</v>
      </c>
      <c r="L1514" s="42">
        <v>42850</v>
      </c>
      <c r="M1514" s="41">
        <v>2032</v>
      </c>
      <c r="N1514" s="40" t="s">
        <v>212</v>
      </c>
      <c r="O1514" s="41">
        <v>2016</v>
      </c>
      <c r="P1514" s="41"/>
      <c r="Q1514" s="41">
        <v>2018</v>
      </c>
      <c r="R1514" s="40" t="s">
        <v>4017</v>
      </c>
      <c r="U1514" s="35" t="s">
        <v>4017</v>
      </c>
      <c r="W1514" s="35" t="s">
        <v>4017</v>
      </c>
    </row>
    <row r="1515" spans="1:23" x14ac:dyDescent="0.2">
      <c r="A1515" s="35" t="s">
        <v>614</v>
      </c>
      <c r="B1515" s="36">
        <v>63156</v>
      </c>
      <c r="C1515" s="37">
        <v>1</v>
      </c>
      <c r="D1515" s="35" t="s">
        <v>656</v>
      </c>
      <c r="E1515" s="35" t="s">
        <v>655</v>
      </c>
      <c r="F1515" s="35" t="s">
        <v>654</v>
      </c>
      <c r="G1515" s="35" t="s">
        <v>238</v>
      </c>
      <c r="H1515" s="35" t="s">
        <v>220</v>
      </c>
      <c r="I1515" s="35" t="s">
        <v>653</v>
      </c>
      <c r="J1515" s="42">
        <v>42284</v>
      </c>
      <c r="L1515" s="42">
        <v>42579</v>
      </c>
      <c r="M1515" s="41">
        <v>2030</v>
      </c>
      <c r="N1515" s="40" t="s">
        <v>212</v>
      </c>
      <c r="O1515" s="41">
        <v>2016</v>
      </c>
      <c r="P1515" s="41"/>
      <c r="Q1515" s="41">
        <v>2022</v>
      </c>
      <c r="R1515" s="40" t="s">
        <v>4017</v>
      </c>
      <c r="U1515" s="35" t="s">
        <v>4017</v>
      </c>
      <c r="W1515" s="35" t="s">
        <v>4017</v>
      </c>
    </row>
    <row r="1516" spans="1:23" x14ac:dyDescent="0.2">
      <c r="A1516" s="35" t="s">
        <v>614</v>
      </c>
      <c r="B1516" s="36">
        <v>66770</v>
      </c>
      <c r="C1516" s="37">
        <v>0.73250000000000004</v>
      </c>
      <c r="D1516" s="35" t="s">
        <v>674</v>
      </c>
      <c r="E1516" s="35" t="s">
        <v>673</v>
      </c>
      <c r="F1516" s="35" t="s">
        <v>672</v>
      </c>
      <c r="G1516" s="35" t="s">
        <v>376</v>
      </c>
      <c r="H1516" s="35" t="s">
        <v>220</v>
      </c>
      <c r="I1516" s="35" t="s">
        <v>31</v>
      </c>
      <c r="J1516" s="42">
        <v>42184</v>
      </c>
      <c r="L1516" s="42">
        <v>43465</v>
      </c>
      <c r="M1516" s="41">
        <v>2031</v>
      </c>
      <c r="N1516" s="40" t="s">
        <v>212</v>
      </c>
      <c r="O1516" s="41">
        <v>2017</v>
      </c>
      <c r="P1516" s="41"/>
      <c r="Q1516" s="41">
        <v>2018</v>
      </c>
      <c r="R1516" s="40" t="s">
        <v>4017</v>
      </c>
      <c r="U1516" s="35" t="s">
        <v>4017</v>
      </c>
      <c r="W1516" s="35" t="s">
        <v>4017</v>
      </c>
    </row>
    <row r="1517" spans="1:23" x14ac:dyDescent="0.2">
      <c r="A1517" s="35" t="s">
        <v>614</v>
      </c>
      <c r="B1517" s="36">
        <v>66781</v>
      </c>
      <c r="C1517" s="37">
        <v>0.93</v>
      </c>
      <c r="D1517" s="35" t="s">
        <v>666</v>
      </c>
      <c r="E1517" s="35" t="s">
        <v>665</v>
      </c>
      <c r="F1517" s="35" t="s">
        <v>574</v>
      </c>
      <c r="G1517" s="35" t="s">
        <v>276</v>
      </c>
      <c r="H1517" s="35" t="s">
        <v>214</v>
      </c>
      <c r="I1517" s="35" t="s">
        <v>573</v>
      </c>
      <c r="J1517" s="42">
        <v>42398</v>
      </c>
      <c r="L1517" s="42">
        <v>42787</v>
      </c>
      <c r="M1517" s="41">
        <v>2031</v>
      </c>
      <c r="N1517" s="40" t="s">
        <v>212</v>
      </c>
      <c r="O1517" s="41">
        <v>2017</v>
      </c>
      <c r="P1517" s="41"/>
      <c r="Q1517" s="41">
        <v>2020</v>
      </c>
      <c r="R1517" s="40" t="s">
        <v>4017</v>
      </c>
      <c r="U1517" s="35" t="s">
        <v>4017</v>
      </c>
      <c r="W1517" s="35" t="s">
        <v>4017</v>
      </c>
    </row>
    <row r="1518" spans="1:23" x14ac:dyDescent="0.2">
      <c r="A1518" s="35" t="s">
        <v>614</v>
      </c>
      <c r="B1518" s="36">
        <v>66908</v>
      </c>
      <c r="C1518" s="37">
        <v>1</v>
      </c>
      <c r="D1518" s="35" t="s">
        <v>652</v>
      </c>
      <c r="E1518" s="35" t="s">
        <v>651</v>
      </c>
      <c r="F1518" s="35" t="s">
        <v>650</v>
      </c>
      <c r="G1518" s="35" t="s">
        <v>643</v>
      </c>
      <c r="H1518" s="35" t="s">
        <v>214</v>
      </c>
      <c r="I1518" s="35" t="s">
        <v>302</v>
      </c>
      <c r="J1518" s="42">
        <v>42644</v>
      </c>
      <c r="L1518" s="42">
        <v>43054</v>
      </c>
      <c r="M1518" s="41">
        <v>2032</v>
      </c>
      <c r="N1518" s="40" t="s">
        <v>212</v>
      </c>
      <c r="O1518" s="41">
        <v>2017</v>
      </c>
      <c r="P1518" s="41"/>
      <c r="Q1518" s="41">
        <v>2018</v>
      </c>
      <c r="R1518" s="40" t="s">
        <v>4017</v>
      </c>
      <c r="U1518" s="35" t="s">
        <v>4017</v>
      </c>
      <c r="W1518" s="35" t="s">
        <v>4017</v>
      </c>
    </row>
    <row r="1519" spans="1:23" x14ac:dyDescent="0.2">
      <c r="A1519" s="35" t="s">
        <v>614</v>
      </c>
      <c r="B1519" s="36">
        <v>66878</v>
      </c>
      <c r="C1519" s="37">
        <v>1</v>
      </c>
      <c r="D1519" s="35" t="s">
        <v>649</v>
      </c>
      <c r="E1519" s="35" t="s">
        <v>648</v>
      </c>
      <c r="F1519" s="35" t="s">
        <v>647</v>
      </c>
      <c r="G1519" s="35" t="s">
        <v>638</v>
      </c>
      <c r="H1519" s="35" t="s">
        <v>214</v>
      </c>
      <c r="I1519" s="35" t="s">
        <v>133</v>
      </c>
      <c r="J1519" s="42">
        <v>42317</v>
      </c>
      <c r="L1519" s="42">
        <v>42735</v>
      </c>
      <c r="M1519" s="41">
        <v>2030</v>
      </c>
      <c r="N1519" s="40" t="s">
        <v>212</v>
      </c>
      <c r="O1519" s="41">
        <v>2016</v>
      </c>
      <c r="P1519" s="41"/>
      <c r="Q1519" s="41">
        <v>2018</v>
      </c>
      <c r="R1519" s="40" t="s">
        <v>4017</v>
      </c>
      <c r="U1519" s="35" t="s">
        <v>4017</v>
      </c>
      <c r="W1519" s="35" t="s">
        <v>4017</v>
      </c>
    </row>
    <row r="1520" spans="1:23" x14ac:dyDescent="0.2">
      <c r="A1520" s="35" t="s">
        <v>614</v>
      </c>
      <c r="B1520" s="36">
        <v>66819</v>
      </c>
      <c r="C1520" s="37">
        <v>1</v>
      </c>
      <c r="D1520" s="35" t="s">
        <v>646</v>
      </c>
      <c r="E1520" s="35" t="s">
        <v>645</v>
      </c>
      <c r="F1520" s="35" t="s">
        <v>644</v>
      </c>
      <c r="G1520" s="35" t="s">
        <v>643</v>
      </c>
      <c r="H1520" s="35" t="s">
        <v>214</v>
      </c>
      <c r="I1520" s="35" t="s">
        <v>642</v>
      </c>
      <c r="J1520" s="42">
        <v>42453</v>
      </c>
      <c r="L1520" s="42">
        <v>42753</v>
      </c>
      <c r="M1520" s="41">
        <v>2031</v>
      </c>
      <c r="N1520" s="40" t="s">
        <v>212</v>
      </c>
      <c r="O1520" s="41">
        <v>2017</v>
      </c>
      <c r="P1520" s="41"/>
      <c r="Q1520" s="41">
        <v>2021</v>
      </c>
      <c r="R1520" s="40" t="s">
        <v>4017</v>
      </c>
      <c r="U1520" s="35" t="s">
        <v>4017</v>
      </c>
      <c r="W1520" s="35" t="s">
        <v>4017</v>
      </c>
    </row>
    <row r="1521" spans="1:24" x14ac:dyDescent="0.2">
      <c r="A1521" s="35" t="s">
        <v>614</v>
      </c>
      <c r="B1521" s="36">
        <v>66730</v>
      </c>
      <c r="C1521" s="37">
        <v>1</v>
      </c>
      <c r="D1521" s="35" t="s">
        <v>641</v>
      </c>
      <c r="E1521" s="35" t="s">
        <v>640</v>
      </c>
      <c r="F1521" s="35" t="s">
        <v>639</v>
      </c>
      <c r="G1521" s="35" t="s">
        <v>638</v>
      </c>
      <c r="H1521" s="35" t="s">
        <v>214</v>
      </c>
      <c r="I1521" s="35" t="s">
        <v>133</v>
      </c>
      <c r="J1521" s="42">
        <v>42242</v>
      </c>
      <c r="L1521" s="42">
        <v>42242</v>
      </c>
      <c r="M1521" s="41">
        <v>2030</v>
      </c>
      <c r="N1521" s="40" t="s">
        <v>212</v>
      </c>
      <c r="O1521" s="41">
        <v>2015</v>
      </c>
      <c r="P1521" s="41"/>
      <c r="Q1521" s="41">
        <v>2018</v>
      </c>
      <c r="R1521" s="40" t="s">
        <v>4017</v>
      </c>
      <c r="U1521" s="35" t="s">
        <v>4017</v>
      </c>
      <c r="W1521" s="35" t="s">
        <v>4017</v>
      </c>
    </row>
    <row r="1522" spans="1:24" x14ac:dyDescent="0.2">
      <c r="A1522" s="35" t="s">
        <v>614</v>
      </c>
      <c r="B1522" s="36">
        <v>66949</v>
      </c>
      <c r="C1522" s="37">
        <v>1</v>
      </c>
      <c r="D1522" s="35" t="s">
        <v>637</v>
      </c>
      <c r="E1522" s="35" t="s">
        <v>636</v>
      </c>
      <c r="F1522" s="35" t="s">
        <v>586</v>
      </c>
      <c r="G1522" s="35" t="s">
        <v>523</v>
      </c>
      <c r="H1522" s="35" t="s">
        <v>214</v>
      </c>
      <c r="I1522" s="35" t="s">
        <v>585</v>
      </c>
      <c r="J1522" s="42">
        <v>42536</v>
      </c>
      <c r="L1522" s="42">
        <v>42947</v>
      </c>
      <c r="M1522" s="41">
        <v>2032</v>
      </c>
      <c r="N1522" s="40" t="s">
        <v>212</v>
      </c>
      <c r="O1522" s="41">
        <v>2016</v>
      </c>
      <c r="P1522" s="41"/>
      <c r="Q1522" s="41">
        <v>2018</v>
      </c>
      <c r="R1522" s="40" t="s">
        <v>4017</v>
      </c>
      <c r="U1522" s="35" t="s">
        <v>4017</v>
      </c>
      <c r="W1522" s="35" t="s">
        <v>4017</v>
      </c>
    </row>
    <row r="1523" spans="1:24" x14ac:dyDescent="0.2">
      <c r="A1523" s="35" t="s">
        <v>614</v>
      </c>
      <c r="B1523" s="36">
        <v>64076</v>
      </c>
      <c r="C1523" s="37">
        <v>1</v>
      </c>
      <c r="D1523" s="35" t="s">
        <v>635</v>
      </c>
      <c r="E1523" s="35" t="s">
        <v>634</v>
      </c>
      <c r="F1523" s="35" t="s">
        <v>633</v>
      </c>
      <c r="G1523" s="35" t="s">
        <v>233</v>
      </c>
      <c r="H1523" s="35" t="s">
        <v>220</v>
      </c>
      <c r="I1523" s="35" t="s">
        <v>63</v>
      </c>
      <c r="J1523" s="42">
        <v>42304</v>
      </c>
      <c r="L1523" s="42">
        <v>42873</v>
      </c>
      <c r="M1523" s="41">
        <v>2031</v>
      </c>
      <c r="N1523" s="40" t="s">
        <v>212</v>
      </c>
      <c r="O1523" s="41">
        <v>2017</v>
      </c>
      <c r="P1523" s="41"/>
      <c r="Q1523" s="41">
        <v>2018</v>
      </c>
      <c r="R1523" s="40" t="s">
        <v>4017</v>
      </c>
      <c r="U1523" s="35" t="s">
        <v>4017</v>
      </c>
      <c r="W1523" s="35" t="s">
        <v>4017</v>
      </c>
    </row>
    <row r="1524" spans="1:24" x14ac:dyDescent="0.2">
      <c r="A1524" s="35" t="s">
        <v>614</v>
      </c>
      <c r="B1524" s="36">
        <v>66658</v>
      </c>
      <c r="C1524" s="37">
        <v>1</v>
      </c>
      <c r="D1524" s="35" t="s">
        <v>632</v>
      </c>
      <c r="E1524" s="35" t="s">
        <v>631</v>
      </c>
      <c r="F1524" s="35" t="s">
        <v>630</v>
      </c>
      <c r="G1524" s="35" t="s">
        <v>215</v>
      </c>
      <c r="H1524" s="35" t="s">
        <v>214</v>
      </c>
      <c r="I1524" s="35" t="s">
        <v>52</v>
      </c>
      <c r="J1524" s="42">
        <v>42300</v>
      </c>
      <c r="L1524" s="42">
        <v>42590</v>
      </c>
      <c r="M1524" s="41">
        <v>2031</v>
      </c>
      <c r="N1524" s="40" t="s">
        <v>212</v>
      </c>
      <c r="O1524" s="41">
        <v>2016</v>
      </c>
      <c r="P1524" s="41"/>
      <c r="Q1524" s="41">
        <v>2021</v>
      </c>
      <c r="R1524" s="40" t="s">
        <v>4017</v>
      </c>
      <c r="U1524" s="35" t="s">
        <v>4017</v>
      </c>
      <c r="W1524" s="35" t="s">
        <v>4017</v>
      </c>
    </row>
    <row r="1525" spans="1:24" x14ac:dyDescent="0.2">
      <c r="A1525" s="35" t="s">
        <v>614</v>
      </c>
      <c r="B1525" s="36">
        <v>67061</v>
      </c>
      <c r="C1525" s="37">
        <v>1</v>
      </c>
      <c r="D1525" s="35" t="s">
        <v>629</v>
      </c>
      <c r="E1525" s="35" t="s">
        <v>628</v>
      </c>
      <c r="F1525" s="35" t="s">
        <v>627</v>
      </c>
      <c r="G1525" s="35" t="s">
        <v>276</v>
      </c>
      <c r="H1525" s="35" t="s">
        <v>214</v>
      </c>
      <c r="I1525" s="35" t="s">
        <v>626</v>
      </c>
      <c r="J1525" s="42">
        <v>42332</v>
      </c>
      <c r="L1525" s="42">
        <v>42907</v>
      </c>
      <c r="M1525" s="41">
        <v>2032</v>
      </c>
      <c r="N1525" s="40" t="s">
        <v>212</v>
      </c>
      <c r="O1525" s="41">
        <v>2017</v>
      </c>
      <c r="P1525" s="41"/>
      <c r="Q1525" s="41">
        <v>2022</v>
      </c>
      <c r="R1525" s="40" t="s">
        <v>4017</v>
      </c>
      <c r="U1525" s="35" t="s">
        <v>4017</v>
      </c>
      <c r="W1525" s="35" t="s">
        <v>4017</v>
      </c>
    </row>
    <row r="1526" spans="1:24" x14ac:dyDescent="0.2">
      <c r="A1526" s="35" t="s">
        <v>614</v>
      </c>
      <c r="B1526" s="36">
        <v>66937</v>
      </c>
      <c r="C1526" s="37">
        <v>1</v>
      </c>
      <c r="D1526" s="35" t="s">
        <v>625</v>
      </c>
      <c r="E1526" s="35" t="s">
        <v>624</v>
      </c>
      <c r="F1526" s="35" t="s">
        <v>621</v>
      </c>
      <c r="G1526" s="35" t="s">
        <v>523</v>
      </c>
      <c r="H1526" s="35" t="s">
        <v>214</v>
      </c>
      <c r="I1526" s="35" t="s">
        <v>161</v>
      </c>
      <c r="J1526" s="42">
        <v>42286</v>
      </c>
      <c r="L1526" s="42">
        <v>42773</v>
      </c>
      <c r="M1526" s="41">
        <v>2031</v>
      </c>
      <c r="N1526" s="40" t="s">
        <v>212</v>
      </c>
      <c r="O1526" s="41">
        <v>2017</v>
      </c>
      <c r="P1526" s="41"/>
      <c r="Q1526" s="41">
        <v>2020</v>
      </c>
      <c r="R1526" s="40" t="s">
        <v>4017</v>
      </c>
      <c r="U1526" s="35" t="s">
        <v>4017</v>
      </c>
      <c r="W1526" s="35" t="s">
        <v>4017</v>
      </c>
    </row>
    <row r="1527" spans="1:24" x14ac:dyDescent="0.2">
      <c r="A1527" s="35" t="s">
        <v>614</v>
      </c>
      <c r="B1527" s="36">
        <v>66738</v>
      </c>
      <c r="C1527" s="37">
        <v>1</v>
      </c>
      <c r="D1527" s="35" t="s">
        <v>623</v>
      </c>
      <c r="E1527" s="35" t="s">
        <v>622</v>
      </c>
      <c r="F1527" s="35" t="s">
        <v>621</v>
      </c>
      <c r="G1527" s="35" t="s">
        <v>523</v>
      </c>
      <c r="H1527" s="35" t="s">
        <v>214</v>
      </c>
      <c r="I1527" s="35" t="s">
        <v>620</v>
      </c>
      <c r="J1527" s="42">
        <v>42262</v>
      </c>
      <c r="L1527" s="42">
        <v>42639</v>
      </c>
      <c r="M1527" s="41">
        <v>2030</v>
      </c>
      <c r="N1527" s="40" t="s">
        <v>212</v>
      </c>
      <c r="O1527" s="41">
        <v>2016</v>
      </c>
      <c r="P1527" s="41"/>
      <c r="Q1527" s="41">
        <v>2020</v>
      </c>
      <c r="R1527" s="40" t="s">
        <v>4017</v>
      </c>
      <c r="U1527" s="35" t="s">
        <v>4017</v>
      </c>
      <c r="W1527" s="35" t="s">
        <v>4017</v>
      </c>
    </row>
    <row r="1528" spans="1:24" x14ac:dyDescent="0.2">
      <c r="A1528" s="35" t="s">
        <v>614</v>
      </c>
      <c r="B1528" s="36">
        <v>66561</v>
      </c>
      <c r="C1528" s="37">
        <v>0.375</v>
      </c>
      <c r="D1528" s="35" t="s">
        <v>593</v>
      </c>
      <c r="E1528" s="35" t="s">
        <v>592</v>
      </c>
      <c r="F1528" s="35" t="s">
        <v>582</v>
      </c>
      <c r="G1528" s="35" t="s">
        <v>461</v>
      </c>
      <c r="H1528" s="35" t="s">
        <v>214</v>
      </c>
      <c r="I1528" s="35" t="s">
        <v>460</v>
      </c>
      <c r="J1528" s="42">
        <v>42569</v>
      </c>
      <c r="L1528" s="42">
        <v>43343</v>
      </c>
      <c r="M1528" s="41">
        <v>2033</v>
      </c>
      <c r="N1528" s="40" t="s">
        <v>212</v>
      </c>
      <c r="O1528" s="41">
        <v>2018</v>
      </c>
      <c r="P1528" s="41"/>
      <c r="Q1528" s="41">
        <v>2018</v>
      </c>
      <c r="R1528" s="40" t="s">
        <v>4017</v>
      </c>
      <c r="U1528" s="35" t="s">
        <v>4017</v>
      </c>
      <c r="W1528" s="35" t="s">
        <v>4017</v>
      </c>
    </row>
    <row r="1529" spans="1:24" x14ac:dyDescent="0.2">
      <c r="A1529" s="35" t="s">
        <v>614</v>
      </c>
      <c r="B1529" s="36">
        <v>66713</v>
      </c>
      <c r="C1529" s="37">
        <v>1</v>
      </c>
      <c r="D1529" s="35" t="s">
        <v>619</v>
      </c>
      <c r="E1529" s="35" t="s">
        <v>618</v>
      </c>
      <c r="F1529" s="35" t="s">
        <v>554</v>
      </c>
      <c r="G1529" s="35" t="s">
        <v>215</v>
      </c>
      <c r="H1529" s="35" t="s">
        <v>214</v>
      </c>
      <c r="I1529" s="35" t="s">
        <v>553</v>
      </c>
      <c r="J1529" s="42">
        <v>42270</v>
      </c>
      <c r="L1529" s="42">
        <v>42734</v>
      </c>
      <c r="M1529" s="41">
        <v>2030</v>
      </c>
      <c r="N1529" s="40" t="s">
        <v>212</v>
      </c>
      <c r="O1529" s="41">
        <v>2016</v>
      </c>
      <c r="P1529" s="41"/>
      <c r="Q1529" s="41">
        <v>2018</v>
      </c>
      <c r="R1529" s="40" t="s">
        <v>4017</v>
      </c>
      <c r="U1529" s="35" t="s">
        <v>4017</v>
      </c>
      <c r="W1529" s="35" t="s">
        <v>4017</v>
      </c>
    </row>
    <row r="1530" spans="1:24" x14ac:dyDescent="0.2">
      <c r="A1530" s="35" t="s">
        <v>614</v>
      </c>
      <c r="B1530" s="36">
        <v>65819</v>
      </c>
      <c r="C1530" s="37">
        <v>0.05</v>
      </c>
      <c r="D1530" s="35" t="s">
        <v>678</v>
      </c>
      <c r="E1530" s="35" t="s">
        <v>677</v>
      </c>
      <c r="F1530" s="35" t="s">
        <v>462</v>
      </c>
      <c r="G1530" s="35" t="s">
        <v>461</v>
      </c>
      <c r="H1530" s="35" t="s">
        <v>214</v>
      </c>
      <c r="I1530" s="35" t="s">
        <v>460</v>
      </c>
      <c r="J1530" s="42">
        <v>42276</v>
      </c>
      <c r="L1530" s="42">
        <v>42704</v>
      </c>
      <c r="M1530" s="41">
        <v>2032</v>
      </c>
      <c r="N1530" s="40" t="s">
        <v>212</v>
      </c>
      <c r="O1530" s="41">
        <v>2016</v>
      </c>
      <c r="P1530" s="41"/>
      <c r="Q1530" s="41">
        <v>2020</v>
      </c>
      <c r="R1530" s="40" t="s">
        <v>4017</v>
      </c>
      <c r="U1530" s="35" t="s">
        <v>4017</v>
      </c>
      <c r="W1530" s="35" t="s">
        <v>4017</v>
      </c>
    </row>
    <row r="1531" spans="1:24" x14ac:dyDescent="0.2">
      <c r="A1531" s="35" t="s">
        <v>614</v>
      </c>
      <c r="B1531" s="36">
        <v>66922</v>
      </c>
      <c r="C1531" s="37">
        <v>1</v>
      </c>
      <c r="D1531" s="35" t="s">
        <v>617</v>
      </c>
      <c r="E1531" s="35" t="s">
        <v>616</v>
      </c>
      <c r="F1531" s="35" t="s">
        <v>615</v>
      </c>
      <c r="G1531" s="35" t="s">
        <v>276</v>
      </c>
      <c r="H1531" s="35" t="s">
        <v>214</v>
      </c>
      <c r="I1531" s="35" t="s">
        <v>302</v>
      </c>
      <c r="J1531" s="42">
        <v>42247</v>
      </c>
      <c r="L1531" s="42">
        <v>42613</v>
      </c>
      <c r="M1531" s="41">
        <v>2030</v>
      </c>
      <c r="N1531" s="40" t="s">
        <v>4017</v>
      </c>
      <c r="O1531" s="41"/>
      <c r="P1531" s="41"/>
      <c r="Q1531" s="41"/>
      <c r="R1531" s="40" t="s">
        <v>4017</v>
      </c>
      <c r="U1531" s="35" t="s">
        <v>4017</v>
      </c>
      <c r="W1531" s="35" t="s">
        <v>4017</v>
      </c>
    </row>
    <row r="1532" spans="1:24" x14ac:dyDescent="0.2">
      <c r="A1532" s="35" t="s">
        <v>614</v>
      </c>
      <c r="B1532" s="36">
        <v>66544</v>
      </c>
      <c r="C1532" s="37">
        <v>0.39</v>
      </c>
      <c r="D1532" s="35" t="s">
        <v>676</v>
      </c>
      <c r="E1532" s="35" t="s">
        <v>675</v>
      </c>
      <c r="F1532" s="35" t="s">
        <v>554</v>
      </c>
      <c r="G1532" s="35" t="s">
        <v>215</v>
      </c>
      <c r="H1532" s="35" t="s">
        <v>214</v>
      </c>
      <c r="I1532" s="35" t="s">
        <v>553</v>
      </c>
      <c r="J1532" s="42">
        <v>42341</v>
      </c>
      <c r="L1532" s="42">
        <v>42736</v>
      </c>
      <c r="M1532" s="41">
        <v>2031</v>
      </c>
      <c r="N1532" s="40" t="s">
        <v>212</v>
      </c>
      <c r="O1532" s="41">
        <v>2017</v>
      </c>
      <c r="P1532" s="41"/>
      <c r="Q1532" s="41">
        <v>2018</v>
      </c>
      <c r="R1532" s="40" t="s">
        <v>4017</v>
      </c>
      <c r="U1532" s="35" t="s">
        <v>4017</v>
      </c>
      <c r="W1532" s="35" t="s">
        <v>4017</v>
      </c>
    </row>
    <row r="1533" spans="1:24" x14ac:dyDescent="0.2">
      <c r="A1533" s="35" t="s">
        <v>614</v>
      </c>
      <c r="B1533" s="36">
        <v>66573</v>
      </c>
      <c r="C1533" s="37">
        <v>0.88</v>
      </c>
      <c r="D1533" s="35" t="s">
        <v>668</v>
      </c>
      <c r="E1533" s="35" t="s">
        <v>667</v>
      </c>
      <c r="F1533" s="35" t="s">
        <v>537</v>
      </c>
      <c r="G1533" s="35" t="s">
        <v>238</v>
      </c>
      <c r="H1533" s="35" t="s">
        <v>220</v>
      </c>
      <c r="I1533" s="35" t="s">
        <v>536</v>
      </c>
      <c r="J1533" s="42">
        <v>41946</v>
      </c>
      <c r="L1533" s="42">
        <v>42895</v>
      </c>
      <c r="M1533" s="41">
        <v>2031</v>
      </c>
      <c r="N1533" s="40" t="s">
        <v>212</v>
      </c>
      <c r="O1533" s="41">
        <v>2015</v>
      </c>
      <c r="P1533" s="41"/>
      <c r="Q1533" s="41">
        <v>2020</v>
      </c>
      <c r="R1533" s="40" t="s">
        <v>4017</v>
      </c>
      <c r="U1533" s="35" t="s">
        <v>4017</v>
      </c>
      <c r="W1533" s="35" t="s">
        <v>4017</v>
      </c>
    </row>
    <row r="1534" spans="1:24" x14ac:dyDescent="0.2">
      <c r="A1534" s="35" t="s">
        <v>614</v>
      </c>
      <c r="B1534" s="36">
        <v>65966</v>
      </c>
      <c r="C1534" s="37">
        <v>0.81699999999999995</v>
      </c>
      <c r="D1534" s="35" t="s">
        <v>671</v>
      </c>
      <c r="E1534" s="35" t="s">
        <v>670</v>
      </c>
      <c r="F1534" s="35" t="s">
        <v>669</v>
      </c>
      <c r="G1534" s="35" t="s">
        <v>215</v>
      </c>
      <c r="H1534" s="35" t="s">
        <v>214</v>
      </c>
      <c r="I1534" s="35" t="s">
        <v>133</v>
      </c>
      <c r="J1534" s="42">
        <v>42135</v>
      </c>
      <c r="L1534" s="42">
        <v>42608</v>
      </c>
      <c r="M1534" s="41">
        <v>2030</v>
      </c>
      <c r="N1534" s="40" t="s">
        <v>212</v>
      </c>
      <c r="O1534" s="41">
        <v>2016</v>
      </c>
      <c r="P1534" s="41"/>
      <c r="Q1534" s="41">
        <v>2021</v>
      </c>
      <c r="R1534" s="40" t="s">
        <v>4017</v>
      </c>
      <c r="U1534" s="35" t="s">
        <v>4017</v>
      </c>
      <c r="W1534" s="35" t="s">
        <v>4017</v>
      </c>
    </row>
    <row r="1535" spans="1:24" x14ac:dyDescent="0.2">
      <c r="A1535" s="35" t="s">
        <v>614</v>
      </c>
      <c r="B1535" s="36">
        <v>66963</v>
      </c>
      <c r="C1535" s="37">
        <v>1</v>
      </c>
      <c r="D1535" s="35" t="s">
        <v>613</v>
      </c>
      <c r="E1535" s="35" t="s">
        <v>612</v>
      </c>
      <c r="F1535" s="35" t="s">
        <v>611</v>
      </c>
      <c r="G1535" s="35" t="s">
        <v>239</v>
      </c>
      <c r="H1535" s="35" t="s">
        <v>238</v>
      </c>
      <c r="I1535" s="35" t="s">
        <v>610</v>
      </c>
      <c r="J1535" s="42">
        <v>42405</v>
      </c>
      <c r="L1535" s="42">
        <v>42860</v>
      </c>
      <c r="M1535" s="41">
        <v>2032</v>
      </c>
      <c r="N1535" s="40" t="s">
        <v>212</v>
      </c>
      <c r="O1535" s="41">
        <v>2016</v>
      </c>
      <c r="P1535" s="41"/>
      <c r="Q1535" s="41">
        <v>2018</v>
      </c>
      <c r="R1535" s="40" t="s">
        <v>4017</v>
      </c>
      <c r="U1535" s="35" t="s">
        <v>4017</v>
      </c>
      <c r="W1535" s="35" t="s">
        <v>4017</v>
      </c>
    </row>
    <row r="1536" spans="1:24" x14ac:dyDescent="0.2">
      <c r="A1536" s="35" t="s">
        <v>597</v>
      </c>
      <c r="B1536" s="36">
        <v>66000</v>
      </c>
      <c r="C1536" s="37">
        <v>1</v>
      </c>
      <c r="D1536" s="35" t="s">
        <v>609</v>
      </c>
      <c r="E1536" s="35" t="s">
        <v>608</v>
      </c>
      <c r="F1536" s="35" t="s">
        <v>607</v>
      </c>
      <c r="G1536" s="35" t="s">
        <v>228</v>
      </c>
      <c r="H1536" s="35" t="s">
        <v>227</v>
      </c>
      <c r="I1536" s="35" t="s">
        <v>226</v>
      </c>
      <c r="J1536" s="42">
        <v>41597</v>
      </c>
      <c r="L1536" s="42">
        <v>42122</v>
      </c>
      <c r="M1536" s="41">
        <v>2030</v>
      </c>
      <c r="N1536" s="40" t="s">
        <v>212</v>
      </c>
      <c r="O1536" s="41">
        <v>2015</v>
      </c>
      <c r="P1536" s="41"/>
      <c r="Q1536" s="41">
        <v>2018</v>
      </c>
      <c r="R1536" s="40" t="s">
        <v>4017</v>
      </c>
      <c r="U1536" s="35" t="s">
        <v>4017</v>
      </c>
      <c r="W1536" s="35" t="s">
        <v>212</v>
      </c>
      <c r="X1536" s="35" t="s">
        <v>4073</v>
      </c>
    </row>
    <row r="1537" spans="1:24" x14ac:dyDescent="0.2">
      <c r="A1537" s="35" t="s">
        <v>597</v>
      </c>
      <c r="B1537" s="36">
        <v>65458</v>
      </c>
      <c r="C1537" s="37">
        <v>1</v>
      </c>
      <c r="D1537" s="35" t="s">
        <v>606</v>
      </c>
      <c r="E1537" s="35" t="s">
        <v>605</v>
      </c>
      <c r="F1537" s="35" t="s">
        <v>604</v>
      </c>
      <c r="G1537" s="35" t="s">
        <v>262</v>
      </c>
      <c r="H1537" s="35" t="s">
        <v>227</v>
      </c>
      <c r="I1537" s="35" t="s">
        <v>4072</v>
      </c>
      <c r="J1537" s="42">
        <v>41306</v>
      </c>
      <c r="L1537" s="42">
        <v>41774</v>
      </c>
      <c r="M1537" s="41">
        <v>2028</v>
      </c>
      <c r="N1537" s="40" t="s">
        <v>212</v>
      </c>
      <c r="O1537" s="41">
        <v>2014</v>
      </c>
      <c r="P1537" s="41"/>
      <c r="Q1537" s="41">
        <v>2018</v>
      </c>
      <c r="R1537" s="40" t="s">
        <v>4017</v>
      </c>
      <c r="U1537" s="35" t="s">
        <v>4017</v>
      </c>
      <c r="W1537" s="35" t="s">
        <v>4017</v>
      </c>
    </row>
    <row r="1538" spans="1:24" x14ac:dyDescent="0.2">
      <c r="A1538" s="35" t="s">
        <v>597</v>
      </c>
      <c r="B1538" s="36">
        <v>65984</v>
      </c>
      <c r="C1538" s="37">
        <v>1</v>
      </c>
      <c r="D1538" s="35" t="s">
        <v>603</v>
      </c>
      <c r="E1538" s="35" t="s">
        <v>602</v>
      </c>
      <c r="F1538" s="35" t="s">
        <v>601</v>
      </c>
      <c r="G1538" s="35" t="s">
        <v>228</v>
      </c>
      <c r="H1538" s="35" t="s">
        <v>227</v>
      </c>
      <c r="I1538" s="35" t="s">
        <v>600</v>
      </c>
      <c r="J1538" s="42">
        <v>41730</v>
      </c>
      <c r="L1538" s="42">
        <v>42053</v>
      </c>
      <c r="M1538" s="41">
        <v>2030</v>
      </c>
      <c r="N1538" s="40" t="s">
        <v>212</v>
      </c>
      <c r="O1538" s="41">
        <v>2015</v>
      </c>
      <c r="P1538" s="41"/>
      <c r="Q1538" s="41">
        <v>2018</v>
      </c>
      <c r="R1538" s="40" t="s">
        <v>4017</v>
      </c>
      <c r="U1538" s="35" t="s">
        <v>4017</v>
      </c>
      <c r="W1538" s="35" t="s">
        <v>4017</v>
      </c>
    </row>
    <row r="1539" spans="1:24" x14ac:dyDescent="0.2">
      <c r="A1539" s="35" t="s">
        <v>597</v>
      </c>
      <c r="B1539" s="36">
        <v>65636</v>
      </c>
      <c r="C1539" s="37">
        <v>1</v>
      </c>
      <c r="D1539" s="35" t="s">
        <v>599</v>
      </c>
      <c r="E1539" s="35" t="s">
        <v>598</v>
      </c>
      <c r="F1539" s="35" t="s">
        <v>594</v>
      </c>
      <c r="G1539" s="35" t="s">
        <v>294</v>
      </c>
      <c r="H1539" s="35" t="s">
        <v>227</v>
      </c>
      <c r="I1539" s="35" t="s">
        <v>4072</v>
      </c>
      <c r="J1539" s="42">
        <v>41365</v>
      </c>
      <c r="L1539" s="42">
        <v>42128</v>
      </c>
      <c r="M1539" s="41">
        <v>2029</v>
      </c>
      <c r="N1539" s="40" t="s">
        <v>212</v>
      </c>
      <c r="O1539" s="41">
        <v>2015</v>
      </c>
      <c r="P1539" s="41"/>
      <c r="Q1539" s="41">
        <v>2018</v>
      </c>
      <c r="R1539" s="40" t="s">
        <v>4017</v>
      </c>
      <c r="U1539" s="35" t="s">
        <v>4017</v>
      </c>
      <c r="W1539" s="35" t="s">
        <v>4017</v>
      </c>
    </row>
    <row r="1540" spans="1:24" x14ac:dyDescent="0.2">
      <c r="A1540" s="35" t="s">
        <v>597</v>
      </c>
      <c r="B1540" s="36">
        <v>67612</v>
      </c>
      <c r="C1540" s="37">
        <v>1</v>
      </c>
      <c r="D1540" s="35" t="s">
        <v>596</v>
      </c>
      <c r="E1540" s="35" t="s">
        <v>595</v>
      </c>
      <c r="F1540" s="35" t="s">
        <v>594</v>
      </c>
      <c r="G1540" s="35" t="s">
        <v>294</v>
      </c>
      <c r="H1540" s="35" t="s">
        <v>227</v>
      </c>
      <c r="I1540" s="35" t="s">
        <v>4072</v>
      </c>
      <c r="J1540" s="42">
        <v>42704</v>
      </c>
      <c r="L1540" s="42">
        <v>43070</v>
      </c>
      <c r="M1540" s="41">
        <v>2033</v>
      </c>
      <c r="N1540" s="40" t="s">
        <v>212</v>
      </c>
      <c r="O1540" s="41">
        <v>2016</v>
      </c>
      <c r="P1540" s="41"/>
      <c r="Q1540" s="41">
        <v>2018</v>
      </c>
      <c r="R1540" s="40" t="s">
        <v>4017</v>
      </c>
      <c r="U1540" s="35" t="s">
        <v>4017</v>
      </c>
      <c r="W1540" s="35" t="s">
        <v>4017</v>
      </c>
    </row>
    <row r="1541" spans="1:24" x14ac:dyDescent="0.2">
      <c r="A1541" s="35" t="s">
        <v>520</v>
      </c>
      <c r="B1541" s="36">
        <v>66845</v>
      </c>
      <c r="C1541" s="37">
        <v>1</v>
      </c>
      <c r="D1541" s="35" t="s">
        <v>581</v>
      </c>
      <c r="E1541" s="35" t="s">
        <v>580</v>
      </c>
      <c r="F1541" s="35" t="s">
        <v>72</v>
      </c>
      <c r="G1541" s="35" t="s">
        <v>239</v>
      </c>
      <c r="H1541" s="35" t="s">
        <v>238</v>
      </c>
      <c r="I1541" s="35" t="s">
        <v>355</v>
      </c>
      <c r="J1541" s="42">
        <v>42544</v>
      </c>
      <c r="L1541" s="42">
        <v>43008</v>
      </c>
      <c r="M1541" s="41">
        <v>2031</v>
      </c>
      <c r="N1541" s="40" t="s">
        <v>212</v>
      </c>
      <c r="O1541" s="41">
        <v>2017</v>
      </c>
      <c r="P1541" s="41"/>
      <c r="Q1541" s="41">
        <v>2018</v>
      </c>
      <c r="R1541" s="40" t="s">
        <v>4017</v>
      </c>
      <c r="U1541" s="35" t="s">
        <v>4017</v>
      </c>
      <c r="W1541" s="35" t="s">
        <v>212</v>
      </c>
      <c r="X1541" s="35" t="s">
        <v>4071</v>
      </c>
    </row>
    <row r="1542" spans="1:24" x14ac:dyDescent="0.2">
      <c r="A1542" s="35" t="s">
        <v>520</v>
      </c>
      <c r="B1542" s="36">
        <v>66881</v>
      </c>
      <c r="C1542" s="37">
        <v>1</v>
      </c>
      <c r="D1542" s="35" t="s">
        <v>579</v>
      </c>
      <c r="E1542" s="35" t="s">
        <v>578</v>
      </c>
      <c r="F1542" s="35" t="s">
        <v>557</v>
      </c>
      <c r="G1542" s="35" t="s">
        <v>523</v>
      </c>
      <c r="H1542" s="35" t="s">
        <v>214</v>
      </c>
      <c r="I1542" s="35" t="s">
        <v>577</v>
      </c>
      <c r="J1542" s="42">
        <v>42479</v>
      </c>
      <c r="L1542" s="42">
        <v>42736</v>
      </c>
      <c r="M1542" s="41">
        <v>2032</v>
      </c>
      <c r="N1542" s="40" t="s">
        <v>212</v>
      </c>
      <c r="O1542" s="41">
        <v>2017</v>
      </c>
      <c r="P1542" s="41"/>
      <c r="Q1542" s="41">
        <v>2021</v>
      </c>
      <c r="R1542" s="40" t="s">
        <v>4017</v>
      </c>
      <c r="U1542" s="35" t="s">
        <v>4017</v>
      </c>
      <c r="W1542" s="35" t="s">
        <v>4017</v>
      </c>
    </row>
    <row r="1543" spans="1:24" x14ac:dyDescent="0.2">
      <c r="A1543" s="35" t="s">
        <v>520</v>
      </c>
      <c r="B1543" s="36">
        <v>67312</v>
      </c>
      <c r="C1543" s="37">
        <v>1</v>
      </c>
      <c r="D1543" s="35" t="s">
        <v>576</v>
      </c>
      <c r="E1543" s="35" t="s">
        <v>575</v>
      </c>
      <c r="F1543" s="35" t="s">
        <v>574</v>
      </c>
      <c r="G1543" s="35" t="s">
        <v>276</v>
      </c>
      <c r="H1543" s="35" t="s">
        <v>214</v>
      </c>
      <c r="I1543" s="35" t="s">
        <v>573</v>
      </c>
      <c r="J1543" s="42">
        <v>42733</v>
      </c>
      <c r="L1543" s="42">
        <v>43101</v>
      </c>
      <c r="M1543" s="41">
        <v>2032</v>
      </c>
      <c r="N1543" s="40" t="s">
        <v>212</v>
      </c>
      <c r="O1543" s="41">
        <v>2018</v>
      </c>
      <c r="P1543" s="41"/>
      <c r="Q1543" s="41">
        <v>2018</v>
      </c>
      <c r="R1543" s="40" t="s">
        <v>4017</v>
      </c>
      <c r="U1543" s="35" t="s">
        <v>4017</v>
      </c>
      <c r="W1543" s="35" t="s">
        <v>4017</v>
      </c>
    </row>
    <row r="1544" spans="1:24" x14ac:dyDescent="0.2">
      <c r="A1544" s="35" t="s">
        <v>520</v>
      </c>
      <c r="B1544" s="36">
        <v>66919</v>
      </c>
      <c r="C1544" s="37">
        <v>1</v>
      </c>
      <c r="D1544" s="35" t="s">
        <v>572</v>
      </c>
      <c r="E1544" s="35" t="s">
        <v>571</v>
      </c>
      <c r="F1544" s="35" t="s">
        <v>160</v>
      </c>
      <c r="G1544" s="35" t="s">
        <v>215</v>
      </c>
      <c r="H1544" s="35" t="s">
        <v>214</v>
      </c>
      <c r="I1544" s="35" t="s">
        <v>161</v>
      </c>
      <c r="J1544" s="42">
        <v>42516</v>
      </c>
      <c r="L1544" s="42">
        <v>42838</v>
      </c>
      <c r="M1544" s="41">
        <v>2032</v>
      </c>
      <c r="N1544" s="40" t="s">
        <v>212</v>
      </c>
      <c r="O1544" s="41">
        <v>2017</v>
      </c>
      <c r="P1544" s="41"/>
      <c r="Q1544" s="41">
        <v>2018</v>
      </c>
      <c r="R1544" s="40" t="s">
        <v>4017</v>
      </c>
      <c r="U1544" s="35" t="s">
        <v>4017</v>
      </c>
      <c r="W1544" s="35" t="s">
        <v>4017</v>
      </c>
    </row>
    <row r="1545" spans="1:24" x14ac:dyDescent="0.2">
      <c r="A1545" s="35" t="s">
        <v>520</v>
      </c>
      <c r="B1545" s="36">
        <v>65889</v>
      </c>
      <c r="C1545" s="37">
        <v>1</v>
      </c>
      <c r="D1545" s="35" t="s">
        <v>570</v>
      </c>
      <c r="E1545" s="35" t="s">
        <v>569</v>
      </c>
      <c r="F1545" s="35" t="s">
        <v>568</v>
      </c>
      <c r="G1545" s="35" t="s">
        <v>395</v>
      </c>
      <c r="H1545" s="35" t="s">
        <v>220</v>
      </c>
      <c r="I1545" s="35" t="s">
        <v>567</v>
      </c>
      <c r="J1545" s="42">
        <v>42451</v>
      </c>
      <c r="L1545" s="42">
        <v>42824</v>
      </c>
      <c r="M1545" s="41">
        <v>2032</v>
      </c>
      <c r="N1545" s="40" t="s">
        <v>212</v>
      </c>
      <c r="O1545" s="41">
        <v>2017</v>
      </c>
      <c r="P1545" s="41"/>
      <c r="Q1545" s="41">
        <v>2020</v>
      </c>
      <c r="R1545" s="40" t="s">
        <v>4017</v>
      </c>
      <c r="U1545" s="35" t="s">
        <v>4017</v>
      </c>
      <c r="W1545" s="35" t="s">
        <v>4017</v>
      </c>
    </row>
    <row r="1546" spans="1:24" x14ac:dyDescent="0.2">
      <c r="A1546" s="35" t="s">
        <v>520</v>
      </c>
      <c r="B1546" s="36">
        <v>67174</v>
      </c>
      <c r="C1546" s="37">
        <v>1</v>
      </c>
      <c r="D1546" s="35" t="s">
        <v>566</v>
      </c>
      <c r="E1546" s="35" t="s">
        <v>565</v>
      </c>
      <c r="F1546" s="35" t="s">
        <v>564</v>
      </c>
      <c r="G1546" s="35" t="s">
        <v>455</v>
      </c>
      <c r="H1546" s="35" t="s">
        <v>214</v>
      </c>
      <c r="I1546" s="35" t="s">
        <v>527</v>
      </c>
      <c r="J1546" s="42">
        <v>42579</v>
      </c>
      <c r="L1546" s="42">
        <v>43010</v>
      </c>
      <c r="M1546" s="41">
        <v>2031</v>
      </c>
      <c r="N1546" s="40" t="s">
        <v>212</v>
      </c>
      <c r="O1546" s="41">
        <v>2016</v>
      </c>
      <c r="P1546" s="41"/>
      <c r="Q1546" s="41">
        <v>2018</v>
      </c>
      <c r="R1546" s="40" t="s">
        <v>4017</v>
      </c>
      <c r="U1546" s="35" t="s">
        <v>4017</v>
      </c>
      <c r="W1546" s="35" t="s">
        <v>4017</v>
      </c>
    </row>
    <row r="1547" spans="1:24" x14ac:dyDescent="0.2">
      <c r="A1547" s="35" t="s">
        <v>520</v>
      </c>
      <c r="B1547" s="36">
        <v>67618</v>
      </c>
      <c r="C1547" s="37">
        <v>1</v>
      </c>
      <c r="D1547" s="35" t="s">
        <v>563</v>
      </c>
      <c r="E1547" s="35" t="s">
        <v>562</v>
      </c>
      <c r="F1547" s="35" t="s">
        <v>561</v>
      </c>
      <c r="G1547" s="35" t="s">
        <v>523</v>
      </c>
      <c r="H1547" s="35" t="s">
        <v>214</v>
      </c>
      <c r="I1547" s="35" t="s">
        <v>560</v>
      </c>
      <c r="J1547" s="42">
        <v>42660</v>
      </c>
      <c r="L1547" s="42">
        <v>42657</v>
      </c>
      <c r="M1547" s="41">
        <v>2031</v>
      </c>
      <c r="N1547" s="40" t="s">
        <v>212</v>
      </c>
      <c r="O1547" s="41">
        <v>2016</v>
      </c>
      <c r="P1547" s="41"/>
      <c r="Q1547" s="41">
        <v>2018</v>
      </c>
      <c r="R1547" s="40" t="s">
        <v>4017</v>
      </c>
      <c r="U1547" s="35" t="s">
        <v>4017</v>
      </c>
      <c r="W1547" s="35" t="s">
        <v>4017</v>
      </c>
    </row>
    <row r="1548" spans="1:24" x14ac:dyDescent="0.2">
      <c r="A1548" s="35" t="s">
        <v>520</v>
      </c>
      <c r="B1548" s="36">
        <v>66931</v>
      </c>
      <c r="C1548" s="37">
        <v>0.86399999999999999</v>
      </c>
      <c r="D1548" s="35" t="s">
        <v>584</v>
      </c>
      <c r="E1548" s="35" t="s">
        <v>583</v>
      </c>
      <c r="F1548" s="35" t="s">
        <v>582</v>
      </c>
      <c r="G1548" s="35" t="s">
        <v>461</v>
      </c>
      <c r="H1548" s="35" t="s">
        <v>214</v>
      </c>
      <c r="I1548" s="35" t="s">
        <v>460</v>
      </c>
      <c r="J1548" s="42">
        <v>42842</v>
      </c>
      <c r="L1548" s="42">
        <v>44560</v>
      </c>
      <c r="M1548" s="41">
        <v>2036</v>
      </c>
      <c r="N1548" s="40" t="s">
        <v>212</v>
      </c>
      <c r="O1548" s="41">
        <v>2021</v>
      </c>
      <c r="P1548" s="41"/>
      <c r="Q1548" s="41">
        <v>2019</v>
      </c>
      <c r="R1548" s="40" t="s">
        <v>4017</v>
      </c>
      <c r="U1548" s="35" t="s">
        <v>4017</v>
      </c>
      <c r="W1548" s="35" t="s">
        <v>4017</v>
      </c>
    </row>
    <row r="1549" spans="1:24" x14ac:dyDescent="0.2">
      <c r="A1549" s="35" t="s">
        <v>520</v>
      </c>
      <c r="B1549" s="36">
        <v>66679</v>
      </c>
      <c r="C1549" s="37">
        <v>1</v>
      </c>
      <c r="D1549" s="35" t="s">
        <v>559</v>
      </c>
      <c r="E1549" s="35" t="s">
        <v>558</v>
      </c>
      <c r="F1549" s="35" t="s">
        <v>557</v>
      </c>
      <c r="G1549" s="35" t="s">
        <v>523</v>
      </c>
      <c r="H1549" s="35" t="s">
        <v>214</v>
      </c>
      <c r="I1549" s="35" t="s">
        <v>161</v>
      </c>
      <c r="J1549" s="42">
        <v>42724</v>
      </c>
      <c r="L1549" s="42">
        <v>43101</v>
      </c>
      <c r="M1549" s="41">
        <v>2031</v>
      </c>
      <c r="N1549" s="40" t="s">
        <v>212</v>
      </c>
      <c r="O1549" s="41">
        <v>2018</v>
      </c>
      <c r="P1549" s="41"/>
      <c r="Q1549" s="41">
        <v>2018</v>
      </c>
      <c r="R1549" s="40" t="s">
        <v>4017</v>
      </c>
      <c r="U1549" s="35" t="s">
        <v>4017</v>
      </c>
      <c r="W1549" s="35" t="s">
        <v>4017</v>
      </c>
    </row>
    <row r="1550" spans="1:24" x14ac:dyDescent="0.2">
      <c r="A1550" s="35" t="s">
        <v>520</v>
      </c>
      <c r="B1550" s="36">
        <v>66712</v>
      </c>
      <c r="C1550" s="37">
        <v>1</v>
      </c>
      <c r="D1550" s="35" t="s">
        <v>556</v>
      </c>
      <c r="E1550" s="35" t="s">
        <v>555</v>
      </c>
      <c r="F1550" s="35" t="s">
        <v>554</v>
      </c>
      <c r="G1550" s="35" t="s">
        <v>215</v>
      </c>
      <c r="H1550" s="35" t="s">
        <v>214</v>
      </c>
      <c r="I1550" s="35" t="s">
        <v>553</v>
      </c>
      <c r="J1550" s="42">
        <v>42648</v>
      </c>
      <c r="L1550" s="42">
        <v>43100</v>
      </c>
      <c r="M1550" s="41">
        <v>2031</v>
      </c>
      <c r="N1550" s="40" t="s">
        <v>212</v>
      </c>
      <c r="O1550" s="41">
        <v>2017</v>
      </c>
      <c r="P1550" s="41"/>
      <c r="Q1550" s="41">
        <v>2018</v>
      </c>
      <c r="R1550" s="40" t="s">
        <v>4017</v>
      </c>
      <c r="U1550" s="35" t="s">
        <v>4017</v>
      </c>
      <c r="W1550" s="35" t="s">
        <v>4017</v>
      </c>
    </row>
    <row r="1551" spans="1:24" x14ac:dyDescent="0.2">
      <c r="A1551" s="35" t="s">
        <v>520</v>
      </c>
      <c r="B1551" s="36">
        <v>67324</v>
      </c>
      <c r="C1551" s="37">
        <v>1</v>
      </c>
      <c r="D1551" s="35" t="s">
        <v>552</v>
      </c>
      <c r="E1551" s="35" t="s">
        <v>551</v>
      </c>
      <c r="F1551" s="35" t="s">
        <v>550</v>
      </c>
      <c r="G1551" s="35" t="s">
        <v>523</v>
      </c>
      <c r="H1551" s="35" t="s">
        <v>214</v>
      </c>
      <c r="I1551" s="35" t="s">
        <v>549</v>
      </c>
      <c r="J1551" s="42">
        <v>42619</v>
      </c>
      <c r="L1551" s="42">
        <v>43100</v>
      </c>
      <c r="M1551" s="41">
        <v>2032</v>
      </c>
      <c r="N1551" s="40" t="s">
        <v>212</v>
      </c>
      <c r="O1551" s="41">
        <v>2017</v>
      </c>
      <c r="P1551" s="41"/>
      <c r="Q1551" s="41">
        <v>2018</v>
      </c>
      <c r="R1551" s="40" t="s">
        <v>4017</v>
      </c>
      <c r="U1551" s="35" t="s">
        <v>4017</v>
      </c>
      <c r="W1551" s="35" t="s">
        <v>4017</v>
      </c>
    </row>
    <row r="1552" spans="1:24" x14ac:dyDescent="0.2">
      <c r="A1552" s="35" t="s">
        <v>520</v>
      </c>
      <c r="B1552" s="36">
        <v>66884</v>
      </c>
      <c r="C1552" s="37">
        <v>1</v>
      </c>
      <c r="D1552" s="35" t="s">
        <v>548</v>
      </c>
      <c r="E1552" s="35" t="s">
        <v>547</v>
      </c>
      <c r="F1552" s="35" t="s">
        <v>546</v>
      </c>
      <c r="G1552" s="35" t="s">
        <v>396</v>
      </c>
      <c r="H1552" s="35" t="s">
        <v>220</v>
      </c>
      <c r="I1552" s="35" t="s">
        <v>545</v>
      </c>
      <c r="J1552" s="42">
        <v>42338</v>
      </c>
      <c r="L1552" s="42">
        <v>42669</v>
      </c>
      <c r="M1552" s="41">
        <v>2032</v>
      </c>
      <c r="N1552" s="40" t="s">
        <v>212</v>
      </c>
      <c r="O1552" s="41">
        <v>2016</v>
      </c>
      <c r="P1552" s="41"/>
      <c r="Q1552" s="41">
        <v>2018</v>
      </c>
      <c r="R1552" s="40" t="s">
        <v>4017</v>
      </c>
      <c r="U1552" s="35" t="s">
        <v>4017</v>
      </c>
      <c r="W1552" s="35" t="s">
        <v>4017</v>
      </c>
    </row>
    <row r="1553" spans="1:24" x14ac:dyDescent="0.2">
      <c r="A1553" s="35" t="s">
        <v>520</v>
      </c>
      <c r="B1553" s="36">
        <v>67539</v>
      </c>
      <c r="C1553" s="37">
        <v>1</v>
      </c>
      <c r="D1553" s="35" t="s">
        <v>544</v>
      </c>
      <c r="E1553" s="35" t="s">
        <v>543</v>
      </c>
      <c r="F1553" s="35" t="s">
        <v>169</v>
      </c>
      <c r="G1553" s="35" t="s">
        <v>221</v>
      </c>
      <c r="H1553" s="35" t="s">
        <v>220</v>
      </c>
      <c r="I1553" s="35" t="s">
        <v>202</v>
      </c>
      <c r="J1553" s="42">
        <v>42726</v>
      </c>
      <c r="L1553" s="42">
        <v>42999</v>
      </c>
      <c r="M1553" s="41">
        <v>2031</v>
      </c>
      <c r="N1553" s="40" t="s">
        <v>212</v>
      </c>
      <c r="O1553" s="41">
        <v>2017</v>
      </c>
      <c r="P1553" s="41"/>
      <c r="Q1553" s="41">
        <v>2018</v>
      </c>
      <c r="R1553" s="40" t="s">
        <v>4017</v>
      </c>
      <c r="U1553" s="35" t="s">
        <v>4017</v>
      </c>
      <c r="W1553" s="35" t="s">
        <v>4017</v>
      </c>
    </row>
    <row r="1554" spans="1:24" x14ac:dyDescent="0.2">
      <c r="A1554" s="35" t="s">
        <v>520</v>
      </c>
      <c r="B1554" s="36">
        <v>67129</v>
      </c>
      <c r="C1554" s="37">
        <v>1</v>
      </c>
      <c r="D1554" s="35" t="s">
        <v>542</v>
      </c>
      <c r="E1554" s="35" t="s">
        <v>541</v>
      </c>
      <c r="F1554" s="35" t="s">
        <v>540</v>
      </c>
      <c r="G1554" s="35" t="s">
        <v>469</v>
      </c>
      <c r="H1554" s="35" t="s">
        <v>214</v>
      </c>
      <c r="I1554" s="35" t="s">
        <v>133</v>
      </c>
      <c r="J1554" s="42">
        <v>42705</v>
      </c>
      <c r="L1554" s="42">
        <v>43053</v>
      </c>
      <c r="M1554" s="41">
        <v>2033</v>
      </c>
      <c r="N1554" s="40" t="s">
        <v>212</v>
      </c>
      <c r="O1554" s="41">
        <v>2017</v>
      </c>
      <c r="P1554" s="41"/>
      <c r="Q1554" s="41">
        <v>2021</v>
      </c>
      <c r="R1554" s="40" t="s">
        <v>4017</v>
      </c>
      <c r="U1554" s="35" t="s">
        <v>4017</v>
      </c>
      <c r="W1554" s="35" t="s">
        <v>4017</v>
      </c>
    </row>
    <row r="1555" spans="1:24" x14ac:dyDescent="0.2">
      <c r="A1555" s="35" t="s">
        <v>520</v>
      </c>
      <c r="B1555" s="36">
        <v>67185</v>
      </c>
      <c r="C1555" s="37">
        <v>1</v>
      </c>
      <c r="D1555" s="35" t="s">
        <v>539</v>
      </c>
      <c r="E1555" s="35" t="s">
        <v>538</v>
      </c>
      <c r="F1555" s="35" t="s">
        <v>537</v>
      </c>
      <c r="G1555" s="35" t="s">
        <v>238</v>
      </c>
      <c r="H1555" s="35" t="s">
        <v>220</v>
      </c>
      <c r="I1555" s="35" t="s">
        <v>536</v>
      </c>
      <c r="J1555" s="42">
        <v>42426</v>
      </c>
      <c r="L1555" s="42">
        <v>43034</v>
      </c>
      <c r="M1555" s="41">
        <v>2031</v>
      </c>
      <c r="N1555" s="40" t="s">
        <v>212</v>
      </c>
      <c r="O1555" s="41">
        <v>2016</v>
      </c>
      <c r="P1555" s="41"/>
      <c r="Q1555" s="41">
        <v>2020</v>
      </c>
      <c r="R1555" s="40" t="s">
        <v>4017</v>
      </c>
      <c r="U1555" s="35" t="s">
        <v>4017</v>
      </c>
      <c r="W1555" s="35" t="s">
        <v>4017</v>
      </c>
    </row>
    <row r="1556" spans="1:24" x14ac:dyDescent="0.2">
      <c r="A1556" s="35" t="s">
        <v>520</v>
      </c>
      <c r="B1556" s="36">
        <v>66561</v>
      </c>
      <c r="C1556" s="37">
        <v>0.54549999999999998</v>
      </c>
      <c r="D1556" s="35" t="s">
        <v>593</v>
      </c>
      <c r="E1556" s="35" t="s">
        <v>592</v>
      </c>
      <c r="F1556" s="35" t="s">
        <v>582</v>
      </c>
      <c r="G1556" s="35" t="s">
        <v>461</v>
      </c>
      <c r="H1556" s="35" t="s">
        <v>214</v>
      </c>
      <c r="I1556" s="35" t="s">
        <v>460</v>
      </c>
      <c r="J1556" s="42">
        <v>42569</v>
      </c>
      <c r="L1556" s="42">
        <v>43343</v>
      </c>
      <c r="M1556" s="41">
        <v>2033</v>
      </c>
      <c r="N1556" s="40" t="s">
        <v>212</v>
      </c>
      <c r="O1556" s="41">
        <v>2018</v>
      </c>
      <c r="P1556" s="41"/>
      <c r="Q1556" s="41">
        <v>2018</v>
      </c>
      <c r="R1556" s="40" t="s">
        <v>4017</v>
      </c>
      <c r="U1556" s="35" t="s">
        <v>4017</v>
      </c>
      <c r="W1556" s="35" t="s">
        <v>4017</v>
      </c>
    </row>
    <row r="1557" spans="1:24" x14ac:dyDescent="0.2">
      <c r="A1557" s="35" t="s">
        <v>520</v>
      </c>
      <c r="B1557" s="36">
        <v>67583</v>
      </c>
      <c r="C1557" s="37">
        <v>1</v>
      </c>
      <c r="D1557" s="35" t="s">
        <v>535</v>
      </c>
      <c r="E1557" s="35" t="s">
        <v>534</v>
      </c>
      <c r="F1557" s="35" t="s">
        <v>531</v>
      </c>
      <c r="G1557" s="35" t="s">
        <v>455</v>
      </c>
      <c r="H1557" s="35" t="s">
        <v>214</v>
      </c>
      <c r="I1557" s="35" t="s">
        <v>302</v>
      </c>
      <c r="J1557" s="42">
        <v>42720</v>
      </c>
      <c r="L1557" s="42">
        <v>42947</v>
      </c>
      <c r="M1557" s="41">
        <v>2031</v>
      </c>
      <c r="N1557" s="40" t="s">
        <v>212</v>
      </c>
      <c r="O1557" s="41">
        <v>2017</v>
      </c>
      <c r="P1557" s="41"/>
      <c r="Q1557" s="41">
        <v>2018</v>
      </c>
      <c r="R1557" s="40" t="s">
        <v>4017</v>
      </c>
      <c r="U1557" s="35" t="s">
        <v>4017</v>
      </c>
      <c r="W1557" s="35" t="s">
        <v>4017</v>
      </c>
    </row>
    <row r="1558" spans="1:24" x14ac:dyDescent="0.2">
      <c r="A1558" s="35" t="s">
        <v>520</v>
      </c>
      <c r="B1558" s="36">
        <v>67581</v>
      </c>
      <c r="C1558" s="37">
        <v>1</v>
      </c>
      <c r="D1558" s="35" t="s">
        <v>533</v>
      </c>
      <c r="E1558" s="35" t="s">
        <v>532</v>
      </c>
      <c r="F1558" s="35" t="s">
        <v>531</v>
      </c>
      <c r="G1558" s="35" t="s">
        <v>455</v>
      </c>
      <c r="H1558" s="35" t="s">
        <v>214</v>
      </c>
      <c r="I1558" s="35" t="s">
        <v>302</v>
      </c>
      <c r="J1558" s="42">
        <v>42626</v>
      </c>
      <c r="L1558" s="42">
        <v>42736</v>
      </c>
      <c r="M1558" s="41">
        <v>2031</v>
      </c>
      <c r="N1558" s="40" t="s">
        <v>212</v>
      </c>
      <c r="O1558" s="41">
        <v>2017</v>
      </c>
      <c r="P1558" s="41"/>
      <c r="Q1558" s="41">
        <v>2018</v>
      </c>
      <c r="R1558" s="40" t="s">
        <v>4017</v>
      </c>
      <c r="U1558" s="35" t="s">
        <v>4017</v>
      </c>
      <c r="W1558" s="35" t="s">
        <v>4017</v>
      </c>
    </row>
    <row r="1559" spans="1:24" x14ac:dyDescent="0.2">
      <c r="A1559" s="35" t="s">
        <v>520</v>
      </c>
      <c r="B1559" s="36">
        <v>67170</v>
      </c>
      <c r="C1559" s="37">
        <v>1</v>
      </c>
      <c r="D1559" s="35" t="s">
        <v>530</v>
      </c>
      <c r="E1559" s="35" t="s">
        <v>529</v>
      </c>
      <c r="F1559" s="35" t="s">
        <v>528</v>
      </c>
      <c r="G1559" s="35" t="s">
        <v>455</v>
      </c>
      <c r="H1559" s="35" t="s">
        <v>214</v>
      </c>
      <c r="I1559" s="35" t="s">
        <v>527</v>
      </c>
      <c r="J1559" s="42">
        <v>42585</v>
      </c>
      <c r="L1559" s="42">
        <v>42736</v>
      </c>
      <c r="M1559" s="41">
        <v>2031</v>
      </c>
      <c r="N1559" s="40" t="s">
        <v>212</v>
      </c>
      <c r="O1559" s="41">
        <v>2017</v>
      </c>
      <c r="P1559" s="41"/>
      <c r="Q1559" s="41">
        <v>2018</v>
      </c>
      <c r="R1559" s="40" t="s">
        <v>4017</v>
      </c>
      <c r="U1559" s="35" t="s">
        <v>4017</v>
      </c>
      <c r="W1559" s="35" t="s">
        <v>4017</v>
      </c>
    </row>
    <row r="1560" spans="1:24" x14ac:dyDescent="0.2">
      <c r="A1560" s="35" t="s">
        <v>520</v>
      </c>
      <c r="B1560" s="36">
        <v>66948</v>
      </c>
      <c r="C1560" s="37">
        <v>0.76300000000000001</v>
      </c>
      <c r="D1560" s="35" t="s">
        <v>588</v>
      </c>
      <c r="E1560" s="35" t="s">
        <v>587</v>
      </c>
      <c r="F1560" s="35" t="s">
        <v>586</v>
      </c>
      <c r="G1560" s="35" t="s">
        <v>523</v>
      </c>
      <c r="H1560" s="35" t="s">
        <v>214</v>
      </c>
      <c r="I1560" s="35" t="s">
        <v>585</v>
      </c>
      <c r="J1560" s="42">
        <v>42586</v>
      </c>
      <c r="L1560" s="42">
        <v>42934</v>
      </c>
      <c r="M1560" s="41">
        <v>2032</v>
      </c>
      <c r="N1560" s="40" t="s">
        <v>212</v>
      </c>
      <c r="O1560" s="41">
        <v>2017</v>
      </c>
      <c r="P1560" s="41"/>
      <c r="Q1560" s="41">
        <v>2020</v>
      </c>
      <c r="R1560" s="40" t="s">
        <v>4017</v>
      </c>
      <c r="U1560" s="35" t="s">
        <v>4017</v>
      </c>
      <c r="W1560" s="35" t="s">
        <v>4017</v>
      </c>
    </row>
    <row r="1561" spans="1:24" x14ac:dyDescent="0.2">
      <c r="A1561" s="35" t="s">
        <v>520</v>
      </c>
      <c r="B1561" s="36">
        <v>66957</v>
      </c>
      <c r="C1561" s="37">
        <v>1</v>
      </c>
      <c r="D1561" s="35" t="s">
        <v>526</v>
      </c>
      <c r="E1561" s="35" t="s">
        <v>525</v>
      </c>
      <c r="F1561" s="35" t="s">
        <v>524</v>
      </c>
      <c r="G1561" s="35" t="s">
        <v>523</v>
      </c>
      <c r="H1561" s="35" t="s">
        <v>214</v>
      </c>
      <c r="I1561" s="35" t="s">
        <v>133</v>
      </c>
      <c r="J1561" s="42">
        <v>42580</v>
      </c>
      <c r="L1561" s="42">
        <v>43045</v>
      </c>
      <c r="M1561" s="41">
        <v>2032</v>
      </c>
      <c r="N1561" s="40" t="s">
        <v>212</v>
      </c>
      <c r="O1561" s="41">
        <v>2017</v>
      </c>
      <c r="P1561" s="41"/>
      <c r="Q1561" s="41">
        <v>2018</v>
      </c>
      <c r="R1561" s="40" t="s">
        <v>4017</v>
      </c>
      <c r="U1561" s="35" t="s">
        <v>4017</v>
      </c>
      <c r="W1561" s="35" t="s">
        <v>4017</v>
      </c>
    </row>
    <row r="1562" spans="1:24" x14ac:dyDescent="0.2">
      <c r="A1562" s="35" t="s">
        <v>520</v>
      </c>
      <c r="B1562" s="36">
        <v>66994</v>
      </c>
      <c r="C1562" s="37">
        <v>0.74980000000000002</v>
      </c>
      <c r="D1562" s="35" t="s">
        <v>591</v>
      </c>
      <c r="E1562" s="35" t="s">
        <v>590</v>
      </c>
      <c r="F1562" s="35" t="s">
        <v>589</v>
      </c>
      <c r="G1562" s="35" t="s">
        <v>221</v>
      </c>
      <c r="H1562" s="35" t="s">
        <v>220</v>
      </c>
      <c r="I1562" s="35" t="s">
        <v>100</v>
      </c>
      <c r="J1562" s="42">
        <v>42551</v>
      </c>
      <c r="L1562" s="42">
        <v>43146</v>
      </c>
      <c r="M1562" s="41">
        <v>2032</v>
      </c>
      <c r="N1562" s="40" t="s">
        <v>212</v>
      </c>
      <c r="O1562" s="41">
        <v>2018</v>
      </c>
      <c r="P1562" s="41"/>
      <c r="Q1562" s="41">
        <v>2018</v>
      </c>
      <c r="R1562" s="40" t="s">
        <v>4017</v>
      </c>
      <c r="U1562" s="35" t="s">
        <v>4017</v>
      </c>
      <c r="W1562" s="35" t="s">
        <v>4017</v>
      </c>
    </row>
    <row r="1563" spans="1:24" x14ac:dyDescent="0.2">
      <c r="A1563" s="35" t="s">
        <v>520</v>
      </c>
      <c r="B1563" s="36">
        <v>65919</v>
      </c>
      <c r="C1563" s="37">
        <v>1</v>
      </c>
      <c r="D1563" s="35" t="s">
        <v>522</v>
      </c>
      <c r="E1563" s="35" t="s">
        <v>521</v>
      </c>
      <c r="F1563" s="35" t="s">
        <v>470</v>
      </c>
      <c r="G1563" s="35" t="s">
        <v>469</v>
      </c>
      <c r="H1563" s="35" t="s">
        <v>214</v>
      </c>
      <c r="I1563" s="35" t="s">
        <v>133</v>
      </c>
      <c r="J1563" s="42">
        <v>42908</v>
      </c>
      <c r="L1563" s="42">
        <v>43455</v>
      </c>
      <c r="M1563" s="41">
        <v>2033</v>
      </c>
      <c r="N1563" s="40" t="s">
        <v>212</v>
      </c>
      <c r="O1563" s="41">
        <v>2018</v>
      </c>
      <c r="P1563" s="41"/>
      <c r="Q1563" s="41">
        <v>2018</v>
      </c>
      <c r="R1563" s="40" t="s">
        <v>4017</v>
      </c>
      <c r="U1563" s="35" t="s">
        <v>4017</v>
      </c>
      <c r="W1563" s="35" t="s">
        <v>4017</v>
      </c>
    </row>
    <row r="1564" spans="1:24" x14ac:dyDescent="0.2">
      <c r="A1564" s="35" t="s">
        <v>520</v>
      </c>
      <c r="B1564" s="36">
        <v>67189</v>
      </c>
      <c r="C1564" s="37">
        <v>1</v>
      </c>
      <c r="D1564" s="35" t="s">
        <v>519</v>
      </c>
      <c r="E1564" s="35" t="s">
        <v>518</v>
      </c>
      <c r="F1564" s="35" t="s">
        <v>372</v>
      </c>
      <c r="G1564" s="35" t="s">
        <v>221</v>
      </c>
      <c r="H1564" s="35" t="s">
        <v>220</v>
      </c>
      <c r="I1564" s="35" t="s">
        <v>371</v>
      </c>
      <c r="J1564" s="42">
        <v>42551</v>
      </c>
      <c r="L1564" s="42">
        <v>43035</v>
      </c>
      <c r="M1564" s="41">
        <v>2032</v>
      </c>
      <c r="N1564" s="40" t="s">
        <v>212</v>
      </c>
      <c r="O1564" s="41">
        <v>2017</v>
      </c>
      <c r="P1564" s="41"/>
      <c r="Q1564" s="41">
        <v>2018</v>
      </c>
      <c r="R1564" s="40" t="s">
        <v>4017</v>
      </c>
      <c r="U1564" s="35" t="s">
        <v>4017</v>
      </c>
      <c r="W1564" s="35" t="s">
        <v>4017</v>
      </c>
    </row>
    <row r="1565" spans="1:24" x14ac:dyDescent="0.2">
      <c r="A1565" s="35" t="s">
        <v>507</v>
      </c>
      <c r="B1565" s="36">
        <v>66304</v>
      </c>
      <c r="C1565" s="37">
        <v>1</v>
      </c>
      <c r="D1565" s="35" t="s">
        <v>517</v>
      </c>
      <c r="E1565" s="35" t="s">
        <v>516</v>
      </c>
      <c r="F1565" s="35" t="s">
        <v>515</v>
      </c>
      <c r="G1565" s="35" t="s">
        <v>294</v>
      </c>
      <c r="H1565" s="35" t="s">
        <v>227</v>
      </c>
      <c r="I1565" s="35" t="s">
        <v>206</v>
      </c>
      <c r="J1565" s="42">
        <v>41773</v>
      </c>
      <c r="L1565" s="42">
        <v>42178</v>
      </c>
      <c r="M1565" s="41">
        <v>2029</v>
      </c>
      <c r="N1565" s="40" t="s">
        <v>212</v>
      </c>
      <c r="O1565" s="41">
        <v>2015</v>
      </c>
      <c r="P1565" s="41"/>
      <c r="Q1565" s="41">
        <v>2018</v>
      </c>
      <c r="R1565" s="40" t="s">
        <v>4017</v>
      </c>
      <c r="U1565" s="35" t="s">
        <v>4017</v>
      </c>
      <c r="W1565" s="35" t="s">
        <v>4017</v>
      </c>
    </row>
    <row r="1566" spans="1:24" x14ac:dyDescent="0.2">
      <c r="A1566" s="35" t="s">
        <v>507</v>
      </c>
      <c r="B1566" s="36">
        <v>66100</v>
      </c>
      <c r="C1566" s="37">
        <v>1</v>
      </c>
      <c r="D1566" s="35" t="s">
        <v>514</v>
      </c>
      <c r="E1566" s="35" t="s">
        <v>513</v>
      </c>
      <c r="F1566" s="35" t="s">
        <v>414</v>
      </c>
      <c r="G1566" s="35" t="s">
        <v>294</v>
      </c>
      <c r="H1566" s="35" t="s">
        <v>227</v>
      </c>
      <c r="I1566" s="35" t="s">
        <v>310</v>
      </c>
      <c r="J1566" s="42">
        <v>41609</v>
      </c>
      <c r="L1566" s="42">
        <v>42031</v>
      </c>
      <c r="M1566" s="41">
        <v>2029</v>
      </c>
      <c r="N1566" s="40" t="s">
        <v>212</v>
      </c>
      <c r="O1566" s="41">
        <v>2015</v>
      </c>
      <c r="P1566" s="41"/>
      <c r="Q1566" s="41">
        <v>2018</v>
      </c>
      <c r="R1566" s="40" t="s">
        <v>4017</v>
      </c>
      <c r="U1566" s="35" t="s">
        <v>4017</v>
      </c>
      <c r="W1566" s="35" t="s">
        <v>4017</v>
      </c>
    </row>
    <row r="1567" spans="1:24" x14ac:dyDescent="0.2">
      <c r="A1567" s="35" t="s">
        <v>507</v>
      </c>
      <c r="B1567" s="36">
        <v>65612</v>
      </c>
      <c r="C1567" s="37">
        <v>1</v>
      </c>
      <c r="D1567" s="35" t="s">
        <v>512</v>
      </c>
      <c r="E1567" s="35" t="s">
        <v>511</v>
      </c>
      <c r="F1567" s="35" t="s">
        <v>408</v>
      </c>
      <c r="G1567" s="35" t="s">
        <v>294</v>
      </c>
      <c r="H1567" s="35" t="s">
        <v>227</v>
      </c>
      <c r="I1567" s="35" t="s">
        <v>407</v>
      </c>
      <c r="J1567" s="42">
        <v>41051</v>
      </c>
      <c r="L1567" s="42">
        <v>41556</v>
      </c>
      <c r="M1567" s="41">
        <v>2027</v>
      </c>
      <c r="N1567" s="40" t="s">
        <v>212</v>
      </c>
      <c r="O1567" s="41">
        <v>2013</v>
      </c>
      <c r="P1567" s="41"/>
      <c r="Q1567" s="41">
        <v>2018</v>
      </c>
      <c r="R1567" s="40" t="s">
        <v>4017</v>
      </c>
      <c r="U1567" s="35" t="s">
        <v>4017</v>
      </c>
      <c r="W1567" s="35" t="s">
        <v>4017</v>
      </c>
    </row>
    <row r="1568" spans="1:24" x14ac:dyDescent="0.2">
      <c r="A1568" s="35" t="s">
        <v>507</v>
      </c>
      <c r="B1568" s="36">
        <v>66101</v>
      </c>
      <c r="C1568" s="37">
        <v>1</v>
      </c>
      <c r="D1568" s="35" t="s">
        <v>510</v>
      </c>
      <c r="E1568" s="35" t="s">
        <v>509</v>
      </c>
      <c r="F1568" s="35" t="s">
        <v>508</v>
      </c>
      <c r="G1568" s="35" t="s">
        <v>262</v>
      </c>
      <c r="H1568" s="35" t="s">
        <v>227</v>
      </c>
      <c r="I1568" s="35" t="s">
        <v>407</v>
      </c>
      <c r="J1568" s="42">
        <v>41914</v>
      </c>
      <c r="L1568" s="42">
        <v>42570</v>
      </c>
      <c r="M1568" s="41">
        <v>2030</v>
      </c>
      <c r="N1568" s="40" t="s">
        <v>212</v>
      </c>
      <c r="O1568" s="41">
        <v>2016</v>
      </c>
      <c r="P1568" s="41"/>
      <c r="Q1568" s="41">
        <v>2018</v>
      </c>
      <c r="R1568" s="40" t="s">
        <v>4017</v>
      </c>
      <c r="U1568" s="35" t="s">
        <v>4017</v>
      </c>
      <c r="W1568" s="35" t="s">
        <v>212</v>
      </c>
      <c r="X1568" s="35" t="s">
        <v>4070</v>
      </c>
    </row>
    <row r="1569" spans="1:24" x14ac:dyDescent="0.2">
      <c r="A1569" s="35" t="s">
        <v>507</v>
      </c>
      <c r="B1569" s="36">
        <v>66223</v>
      </c>
      <c r="C1569" s="37">
        <v>1</v>
      </c>
      <c r="D1569" s="35" t="s">
        <v>506</v>
      </c>
      <c r="E1569" s="35" t="s">
        <v>505</v>
      </c>
      <c r="F1569" s="35" t="s">
        <v>504</v>
      </c>
      <c r="G1569" s="35" t="s">
        <v>228</v>
      </c>
      <c r="H1569" s="35" t="s">
        <v>227</v>
      </c>
      <c r="I1569" s="35" t="s">
        <v>261</v>
      </c>
      <c r="J1569" s="42">
        <v>41969</v>
      </c>
      <c r="L1569" s="42">
        <v>42324</v>
      </c>
      <c r="M1569" s="41">
        <v>2031</v>
      </c>
      <c r="N1569" s="40" t="s">
        <v>212</v>
      </c>
      <c r="O1569" s="41">
        <v>2015</v>
      </c>
      <c r="P1569" s="41"/>
      <c r="Q1569" s="41">
        <v>2020</v>
      </c>
      <c r="R1569" s="40" t="s">
        <v>4017</v>
      </c>
      <c r="U1569" s="35" t="s">
        <v>4017</v>
      </c>
      <c r="W1569" s="35" t="s">
        <v>4017</v>
      </c>
    </row>
    <row r="1570" spans="1:24" x14ac:dyDescent="0.2">
      <c r="A1570" s="35" t="s">
        <v>497</v>
      </c>
      <c r="B1570" s="36">
        <v>78678</v>
      </c>
      <c r="C1570" s="37">
        <v>0.31190000000000001</v>
      </c>
      <c r="D1570" s="35" t="s">
        <v>490</v>
      </c>
      <c r="E1570" s="35" t="s">
        <v>489</v>
      </c>
      <c r="F1570" s="35" t="s">
        <v>488</v>
      </c>
      <c r="G1570" s="35" t="s">
        <v>294</v>
      </c>
      <c r="H1570" s="35" t="s">
        <v>227</v>
      </c>
      <c r="I1570" s="35" t="s">
        <v>310</v>
      </c>
      <c r="J1570" s="42">
        <v>43435</v>
      </c>
      <c r="L1570" s="42">
        <v>44070</v>
      </c>
      <c r="M1570" s="41">
        <v>2035</v>
      </c>
      <c r="N1570" s="40" t="s">
        <v>212</v>
      </c>
      <c r="O1570" s="41">
        <v>2020</v>
      </c>
      <c r="P1570" s="41"/>
      <c r="Q1570" s="41">
        <v>2020</v>
      </c>
      <c r="R1570" s="40" t="s">
        <v>4017</v>
      </c>
      <c r="U1570" s="35" t="s">
        <v>4017</v>
      </c>
      <c r="W1570" s="35" t="s">
        <v>4017</v>
      </c>
    </row>
    <row r="1571" spans="1:24" x14ac:dyDescent="0.2">
      <c r="A1571" s="35" t="s">
        <v>497</v>
      </c>
      <c r="B1571" s="36">
        <v>68012</v>
      </c>
      <c r="C1571" s="37">
        <v>1</v>
      </c>
      <c r="D1571" s="35" t="s">
        <v>503</v>
      </c>
      <c r="E1571" s="35" t="s">
        <v>502</v>
      </c>
      <c r="F1571" s="35" t="s">
        <v>420</v>
      </c>
      <c r="G1571" s="35" t="s">
        <v>294</v>
      </c>
      <c r="H1571" s="35" t="s">
        <v>227</v>
      </c>
      <c r="I1571" s="35" t="s">
        <v>206</v>
      </c>
      <c r="J1571" s="42">
        <v>43096</v>
      </c>
      <c r="L1571" s="42">
        <v>43671</v>
      </c>
      <c r="M1571" s="41">
        <v>2034</v>
      </c>
      <c r="N1571" s="40" t="s">
        <v>212</v>
      </c>
      <c r="O1571" s="41">
        <v>2019</v>
      </c>
      <c r="P1571" s="41"/>
      <c r="Q1571" s="41">
        <v>2019</v>
      </c>
      <c r="R1571" s="40" t="s">
        <v>4017</v>
      </c>
      <c r="U1571" s="35" t="s">
        <v>4017</v>
      </c>
      <c r="W1571" s="35" t="s">
        <v>4017</v>
      </c>
    </row>
    <row r="1572" spans="1:24" x14ac:dyDescent="0.2">
      <c r="A1572" s="35" t="s">
        <v>497</v>
      </c>
      <c r="B1572" s="36">
        <v>67070</v>
      </c>
      <c r="C1572" s="37">
        <v>1</v>
      </c>
      <c r="D1572" s="35" t="s">
        <v>501</v>
      </c>
      <c r="E1572" s="35" t="s">
        <v>500</v>
      </c>
      <c r="F1572" s="35" t="s">
        <v>482</v>
      </c>
      <c r="G1572" s="35" t="s">
        <v>262</v>
      </c>
      <c r="H1572" s="35" t="s">
        <v>227</v>
      </c>
      <c r="I1572" s="35" t="s">
        <v>481</v>
      </c>
      <c r="J1572" s="42">
        <v>42339</v>
      </c>
      <c r="L1572" s="42">
        <v>42979</v>
      </c>
      <c r="M1572" s="41">
        <v>2031</v>
      </c>
      <c r="N1572" s="40" t="s">
        <v>212</v>
      </c>
      <c r="O1572" s="41">
        <v>2017</v>
      </c>
      <c r="P1572" s="41"/>
      <c r="Q1572" s="41">
        <v>2020</v>
      </c>
      <c r="R1572" s="40" t="s">
        <v>4017</v>
      </c>
      <c r="U1572" s="35" t="s">
        <v>4017</v>
      </c>
      <c r="W1572" s="35" t="s">
        <v>4017</v>
      </c>
    </row>
    <row r="1573" spans="1:24" x14ac:dyDescent="0.2">
      <c r="A1573" s="35" t="s">
        <v>497</v>
      </c>
      <c r="B1573" s="36">
        <v>78268</v>
      </c>
      <c r="C1573" s="37">
        <v>1</v>
      </c>
      <c r="D1573" s="35" t="s">
        <v>499</v>
      </c>
      <c r="E1573" s="35" t="s">
        <v>498</v>
      </c>
      <c r="F1573" s="35" t="s">
        <v>424</v>
      </c>
      <c r="G1573" s="35" t="s">
        <v>281</v>
      </c>
      <c r="H1573" s="35" t="s">
        <v>227</v>
      </c>
      <c r="I1573" s="35" t="s">
        <v>423</v>
      </c>
      <c r="J1573" s="42">
        <v>43159</v>
      </c>
      <c r="L1573" s="42">
        <v>43738</v>
      </c>
      <c r="M1573" s="41">
        <v>2033</v>
      </c>
      <c r="N1573" s="40" t="s">
        <v>212</v>
      </c>
      <c r="O1573" s="41">
        <v>2018</v>
      </c>
      <c r="P1573" s="41"/>
      <c r="Q1573" s="41">
        <v>2018</v>
      </c>
      <c r="R1573" s="40" t="s">
        <v>4017</v>
      </c>
      <c r="U1573" s="35" t="s">
        <v>4017</v>
      </c>
      <c r="W1573" s="35" t="s">
        <v>4017</v>
      </c>
    </row>
    <row r="1574" spans="1:24" x14ac:dyDescent="0.2">
      <c r="A1574" s="35" t="s">
        <v>497</v>
      </c>
      <c r="B1574" s="36">
        <v>67110</v>
      </c>
      <c r="C1574" s="37">
        <v>1</v>
      </c>
      <c r="D1574" s="35" t="s">
        <v>496</v>
      </c>
      <c r="E1574" s="35" t="s">
        <v>495</v>
      </c>
      <c r="F1574" s="35" t="s">
        <v>424</v>
      </c>
      <c r="G1574" s="35" t="s">
        <v>281</v>
      </c>
      <c r="H1574" s="35" t="s">
        <v>227</v>
      </c>
      <c r="I1574" s="35" t="s">
        <v>423</v>
      </c>
      <c r="J1574" s="42">
        <v>42339</v>
      </c>
      <c r="L1574" s="42">
        <v>42940</v>
      </c>
      <c r="M1574" s="41">
        <v>2031</v>
      </c>
      <c r="N1574" s="40" t="s">
        <v>212</v>
      </c>
      <c r="O1574" s="41">
        <v>2017</v>
      </c>
      <c r="P1574" s="41"/>
      <c r="Q1574" s="41">
        <v>2018</v>
      </c>
      <c r="R1574" s="40" t="s">
        <v>4017</v>
      </c>
      <c r="U1574" s="35" t="s">
        <v>4017</v>
      </c>
      <c r="W1574" s="35" t="s">
        <v>4017</v>
      </c>
    </row>
    <row r="1575" spans="1:24" x14ac:dyDescent="0.2">
      <c r="A1575" s="35" t="s">
        <v>485</v>
      </c>
      <c r="B1575" s="36">
        <v>80185</v>
      </c>
      <c r="C1575" s="37">
        <v>0.69259999999999999</v>
      </c>
      <c r="D1575" s="35" t="s">
        <v>480</v>
      </c>
      <c r="E1575" s="35" t="s">
        <v>479</v>
      </c>
      <c r="F1575" s="35" t="s">
        <v>424</v>
      </c>
      <c r="G1575" s="35" t="s">
        <v>281</v>
      </c>
      <c r="H1575" s="35" t="s">
        <v>227</v>
      </c>
      <c r="I1575" s="35" t="s">
        <v>423</v>
      </c>
      <c r="J1575" s="42">
        <v>44252</v>
      </c>
      <c r="L1575" s="42">
        <v>44761</v>
      </c>
      <c r="M1575" s="41">
        <v>2036</v>
      </c>
      <c r="N1575" s="40" t="s">
        <v>212</v>
      </c>
      <c r="O1575" s="41">
        <v>2022</v>
      </c>
      <c r="P1575" s="41">
        <v>2020</v>
      </c>
      <c r="Q1575" s="41">
        <v>2020</v>
      </c>
      <c r="R1575" s="40" t="s">
        <v>212</v>
      </c>
      <c r="S1575" s="35" t="s">
        <v>4068</v>
      </c>
      <c r="T1575" s="35" t="s">
        <v>4067</v>
      </c>
      <c r="U1575" s="35" t="s">
        <v>212</v>
      </c>
      <c r="V1575" s="35" t="s">
        <v>4066</v>
      </c>
      <c r="W1575" s="35" t="s">
        <v>4017</v>
      </c>
    </row>
    <row r="1576" spans="1:24" x14ac:dyDescent="0.2">
      <c r="A1576" s="35" t="s">
        <v>485</v>
      </c>
      <c r="B1576" s="36">
        <v>78678</v>
      </c>
      <c r="C1576" s="37">
        <v>0.68810000000000004</v>
      </c>
      <c r="D1576" s="35" t="s">
        <v>490</v>
      </c>
      <c r="E1576" s="35" t="s">
        <v>489</v>
      </c>
      <c r="F1576" s="35" t="s">
        <v>488</v>
      </c>
      <c r="G1576" s="35" t="s">
        <v>294</v>
      </c>
      <c r="H1576" s="35" t="s">
        <v>227</v>
      </c>
      <c r="I1576" s="35" t="s">
        <v>310</v>
      </c>
      <c r="J1576" s="42">
        <v>43435</v>
      </c>
      <c r="L1576" s="42">
        <v>44070</v>
      </c>
      <c r="M1576" s="41">
        <v>2035</v>
      </c>
      <c r="N1576" s="40" t="s">
        <v>212</v>
      </c>
      <c r="O1576" s="41">
        <v>2020</v>
      </c>
      <c r="P1576" s="41"/>
      <c r="Q1576" s="41">
        <v>2020</v>
      </c>
      <c r="R1576" s="40" t="s">
        <v>4017</v>
      </c>
      <c r="U1576" s="35" t="s">
        <v>4017</v>
      </c>
      <c r="W1576" s="35" t="s">
        <v>4017</v>
      </c>
    </row>
    <row r="1577" spans="1:24" x14ac:dyDescent="0.2">
      <c r="A1577" s="35" t="s">
        <v>485</v>
      </c>
      <c r="B1577" s="36">
        <v>79144</v>
      </c>
      <c r="C1577" s="37">
        <v>0.6</v>
      </c>
      <c r="D1577" s="35" t="s">
        <v>492</v>
      </c>
      <c r="E1577" s="35" t="s">
        <v>491</v>
      </c>
      <c r="F1577" s="35" t="s">
        <v>420</v>
      </c>
      <c r="G1577" s="35" t="s">
        <v>294</v>
      </c>
      <c r="H1577" s="35" t="s">
        <v>227</v>
      </c>
      <c r="I1577" s="35" t="s">
        <v>206</v>
      </c>
      <c r="J1577" s="42">
        <v>43817</v>
      </c>
      <c r="L1577" s="42">
        <v>44377</v>
      </c>
      <c r="M1577" s="41">
        <v>2036</v>
      </c>
      <c r="N1577" s="40" t="s">
        <v>212</v>
      </c>
      <c r="O1577" s="41">
        <v>2021</v>
      </c>
      <c r="P1577" s="41"/>
      <c r="Q1577" s="41">
        <v>2019</v>
      </c>
      <c r="R1577" s="40" t="s">
        <v>212</v>
      </c>
      <c r="U1577" s="35" t="s">
        <v>4017</v>
      </c>
      <c r="W1577" s="35" t="s">
        <v>4017</v>
      </c>
    </row>
    <row r="1578" spans="1:24" x14ac:dyDescent="0.2">
      <c r="A1578" s="35" t="s">
        <v>485</v>
      </c>
      <c r="B1578" s="36">
        <v>79460</v>
      </c>
      <c r="C1578" s="37">
        <v>0.3</v>
      </c>
      <c r="D1578" s="35" t="s">
        <v>494</v>
      </c>
      <c r="E1578" s="35" t="s">
        <v>493</v>
      </c>
      <c r="F1578" s="35" t="s">
        <v>482</v>
      </c>
      <c r="G1578" s="35" t="s">
        <v>262</v>
      </c>
      <c r="H1578" s="35" t="s">
        <v>227</v>
      </c>
      <c r="I1578" s="35" t="s">
        <v>481</v>
      </c>
      <c r="J1578" s="42">
        <v>43922</v>
      </c>
      <c r="L1578" s="42">
        <v>44522</v>
      </c>
      <c r="M1578" s="41">
        <v>2036</v>
      </c>
      <c r="N1578" s="40" t="s">
        <v>212</v>
      </c>
      <c r="O1578" s="41">
        <v>2021</v>
      </c>
      <c r="P1578" s="41">
        <v>2021</v>
      </c>
      <c r="Q1578" s="41">
        <v>2021</v>
      </c>
      <c r="R1578" s="40" t="s">
        <v>212</v>
      </c>
      <c r="U1578" s="35" t="s">
        <v>212</v>
      </c>
      <c r="V1578" s="35" t="s">
        <v>4069</v>
      </c>
      <c r="W1578" s="35" t="s">
        <v>4017</v>
      </c>
    </row>
    <row r="1579" spans="1:24" x14ac:dyDescent="0.2">
      <c r="A1579" s="35" t="s">
        <v>485</v>
      </c>
      <c r="B1579" s="36">
        <v>78649</v>
      </c>
      <c r="C1579" s="37">
        <v>1</v>
      </c>
      <c r="D1579" s="35" t="s">
        <v>487</v>
      </c>
      <c r="E1579" s="35" t="s">
        <v>486</v>
      </c>
      <c r="F1579" s="35" t="s">
        <v>424</v>
      </c>
      <c r="G1579" s="35" t="s">
        <v>281</v>
      </c>
      <c r="H1579" s="35" t="s">
        <v>227</v>
      </c>
      <c r="I1579" s="35" t="s">
        <v>423</v>
      </c>
      <c r="J1579" s="42">
        <v>43413</v>
      </c>
      <c r="L1579" s="42">
        <v>43734</v>
      </c>
      <c r="M1579" s="41">
        <v>2033</v>
      </c>
      <c r="N1579" s="40" t="s">
        <v>212</v>
      </c>
      <c r="O1579" s="41">
        <v>2019</v>
      </c>
      <c r="P1579" s="41"/>
      <c r="Q1579" s="41">
        <v>2018</v>
      </c>
      <c r="R1579" s="40" t="s">
        <v>4017</v>
      </c>
      <c r="U1579" s="35" t="s">
        <v>4017</v>
      </c>
      <c r="W1579" s="35" t="s">
        <v>4017</v>
      </c>
    </row>
    <row r="1580" spans="1:24" x14ac:dyDescent="0.2">
      <c r="A1580" s="35" t="s">
        <v>485</v>
      </c>
      <c r="B1580" s="36">
        <v>78755</v>
      </c>
      <c r="C1580" s="37">
        <v>1</v>
      </c>
      <c r="D1580" s="35" t="s">
        <v>484</v>
      </c>
      <c r="E1580" s="35" t="s">
        <v>483</v>
      </c>
      <c r="F1580" s="35" t="s">
        <v>482</v>
      </c>
      <c r="G1580" s="35" t="s">
        <v>262</v>
      </c>
      <c r="H1580" s="35" t="s">
        <v>227</v>
      </c>
      <c r="I1580" s="35" t="s">
        <v>481</v>
      </c>
      <c r="J1580" s="42">
        <v>43544</v>
      </c>
      <c r="L1580" s="42">
        <v>44041</v>
      </c>
      <c r="M1580" s="41">
        <v>2034</v>
      </c>
      <c r="N1580" s="40" t="s">
        <v>212</v>
      </c>
      <c r="O1580" s="41">
        <v>2020</v>
      </c>
      <c r="P1580" s="41"/>
      <c r="Q1580" s="41">
        <v>2020</v>
      </c>
      <c r="R1580" s="40" t="s">
        <v>212</v>
      </c>
      <c r="U1580" s="35" t="s">
        <v>4017</v>
      </c>
      <c r="W1580" s="35" t="s">
        <v>4017</v>
      </c>
    </row>
    <row r="1581" spans="1:24" x14ac:dyDescent="0.2">
      <c r="A1581" s="35" t="s">
        <v>476</v>
      </c>
      <c r="B1581" s="36">
        <v>80185</v>
      </c>
      <c r="C1581" s="37">
        <v>0.30740000000000001</v>
      </c>
      <c r="D1581" s="35" t="s">
        <v>480</v>
      </c>
      <c r="E1581" s="35" t="s">
        <v>479</v>
      </c>
      <c r="F1581" s="35" t="s">
        <v>424</v>
      </c>
      <c r="G1581" s="35" t="s">
        <v>281</v>
      </c>
      <c r="H1581" s="35" t="s">
        <v>227</v>
      </c>
      <c r="I1581" s="35" t="s">
        <v>423</v>
      </c>
      <c r="J1581" s="42">
        <v>44252</v>
      </c>
      <c r="L1581" s="42">
        <v>44761</v>
      </c>
      <c r="M1581" s="41">
        <v>2036</v>
      </c>
      <c r="N1581" s="40" t="s">
        <v>212</v>
      </c>
      <c r="O1581" s="41">
        <v>2022</v>
      </c>
      <c r="P1581" s="41">
        <v>2020</v>
      </c>
      <c r="Q1581" s="41">
        <v>2020</v>
      </c>
      <c r="R1581" s="40" t="s">
        <v>212</v>
      </c>
      <c r="S1581" s="35" t="s">
        <v>4068</v>
      </c>
      <c r="T1581" s="35" t="s">
        <v>4067</v>
      </c>
      <c r="U1581" s="35" t="s">
        <v>212</v>
      </c>
      <c r="V1581" s="35" t="s">
        <v>4066</v>
      </c>
      <c r="W1581" s="35" t="s">
        <v>4017</v>
      </c>
    </row>
    <row r="1582" spans="1:24" x14ac:dyDescent="0.2">
      <c r="A1582" s="35" t="s">
        <v>476</v>
      </c>
      <c r="B1582" s="36">
        <v>80521</v>
      </c>
      <c r="C1582" s="37">
        <v>1</v>
      </c>
      <c r="D1582" s="35" t="s">
        <v>475</v>
      </c>
      <c r="E1582" s="35" t="s">
        <v>474</v>
      </c>
      <c r="F1582" s="35" t="s">
        <v>473</v>
      </c>
      <c r="G1582" s="35" t="s">
        <v>281</v>
      </c>
      <c r="H1582" s="35" t="s">
        <v>227</v>
      </c>
      <c r="I1582" s="35" t="s">
        <v>407</v>
      </c>
      <c r="J1582" s="42">
        <v>44678</v>
      </c>
      <c r="M1582" s="41">
        <v>2039</v>
      </c>
      <c r="N1582" s="40" t="s">
        <v>212</v>
      </c>
      <c r="O1582" s="41"/>
      <c r="P1582" s="41">
        <v>2023</v>
      </c>
      <c r="Q1582" s="41"/>
      <c r="R1582" s="40" t="s">
        <v>4017</v>
      </c>
      <c r="U1582" s="35" t="s">
        <v>212</v>
      </c>
      <c r="V1582" s="35" t="s">
        <v>4065</v>
      </c>
      <c r="W1582" s="35" t="s">
        <v>212</v>
      </c>
      <c r="X1582" s="35" t="s">
        <v>4064</v>
      </c>
    </row>
    <row r="1583" spans="1:24" x14ac:dyDescent="0.2">
      <c r="A1583" s="35" t="s">
        <v>476</v>
      </c>
      <c r="B1583" s="36">
        <v>80097</v>
      </c>
      <c r="C1583" s="37">
        <v>0.4</v>
      </c>
      <c r="D1583" s="35" t="s">
        <v>478</v>
      </c>
      <c r="E1583" s="35" t="s">
        <v>477</v>
      </c>
      <c r="F1583" s="35" t="s">
        <v>424</v>
      </c>
      <c r="G1583" s="35" t="s">
        <v>281</v>
      </c>
      <c r="H1583" s="35" t="s">
        <v>227</v>
      </c>
      <c r="I1583" s="35" t="s">
        <v>423</v>
      </c>
      <c r="J1583" s="42">
        <v>44376</v>
      </c>
      <c r="M1583" s="41">
        <v>2038</v>
      </c>
      <c r="N1583" s="40" t="s">
        <v>212</v>
      </c>
      <c r="O1583" s="41"/>
      <c r="P1583" s="41">
        <v>2020</v>
      </c>
      <c r="Q1583" s="41">
        <v>2020</v>
      </c>
      <c r="R1583" s="40" t="s">
        <v>4017</v>
      </c>
      <c r="U1583" s="35" t="s">
        <v>4017</v>
      </c>
      <c r="W1583" s="35" t="s">
        <v>4017</v>
      </c>
    </row>
    <row r="1584" spans="1:24" x14ac:dyDescent="0.2">
      <c r="A1584" s="35" t="s">
        <v>476</v>
      </c>
      <c r="B1584" s="36">
        <v>81184</v>
      </c>
      <c r="C1584" s="37">
        <v>0.78</v>
      </c>
      <c r="D1584" s="35" t="s">
        <v>426</v>
      </c>
      <c r="E1584" s="35" t="s">
        <v>425</v>
      </c>
      <c r="F1584" s="35" t="s">
        <v>424</v>
      </c>
      <c r="G1584" s="35" t="s">
        <v>281</v>
      </c>
      <c r="H1584" s="35" t="s">
        <v>227</v>
      </c>
      <c r="I1584" s="35" t="s">
        <v>423</v>
      </c>
      <c r="J1584" s="42">
        <v>44791</v>
      </c>
      <c r="M1584" s="41">
        <v>2039</v>
      </c>
      <c r="N1584" s="40" t="s">
        <v>212</v>
      </c>
      <c r="O1584" s="41"/>
      <c r="P1584" s="41">
        <v>2024</v>
      </c>
      <c r="Q1584" s="41"/>
      <c r="R1584" s="40" t="s">
        <v>4017</v>
      </c>
      <c r="U1584" s="35" t="s">
        <v>4017</v>
      </c>
      <c r="W1584" s="35" t="s">
        <v>4017</v>
      </c>
    </row>
    <row r="1585" spans="1:24" x14ac:dyDescent="0.2">
      <c r="A1585" s="35" t="s">
        <v>459</v>
      </c>
      <c r="B1585" s="36">
        <v>63737</v>
      </c>
      <c r="C1585" s="37">
        <v>1</v>
      </c>
      <c r="D1585" s="35" t="s">
        <v>472</v>
      </c>
      <c r="E1585" s="35" t="s">
        <v>471</v>
      </c>
      <c r="F1585" s="35" t="s">
        <v>470</v>
      </c>
      <c r="G1585" s="35" t="s">
        <v>469</v>
      </c>
      <c r="H1585" s="35" t="s">
        <v>214</v>
      </c>
      <c r="I1585" s="35" t="s">
        <v>465</v>
      </c>
      <c r="J1585" s="42">
        <v>41018</v>
      </c>
      <c r="L1585" s="42">
        <v>41467</v>
      </c>
      <c r="M1585" s="41">
        <v>2028</v>
      </c>
      <c r="N1585" s="40" t="s">
        <v>212</v>
      </c>
      <c r="O1585" s="41">
        <v>2013</v>
      </c>
      <c r="P1585" s="41"/>
      <c r="Q1585" s="41">
        <v>2020</v>
      </c>
      <c r="R1585" s="40" t="s">
        <v>4017</v>
      </c>
      <c r="U1585" s="35" t="s">
        <v>4017</v>
      </c>
      <c r="W1585" s="35" t="s">
        <v>4017</v>
      </c>
    </row>
    <row r="1586" spans="1:24" x14ac:dyDescent="0.2">
      <c r="A1586" s="35" t="s">
        <v>459</v>
      </c>
      <c r="B1586" s="36">
        <v>66785</v>
      </c>
      <c r="C1586" s="37">
        <v>1</v>
      </c>
      <c r="D1586" s="35" t="s">
        <v>468</v>
      </c>
      <c r="E1586" s="35" t="s">
        <v>467</v>
      </c>
      <c r="F1586" s="35" t="s">
        <v>466</v>
      </c>
      <c r="G1586" s="35" t="s">
        <v>461</v>
      </c>
      <c r="H1586" s="35" t="s">
        <v>214</v>
      </c>
      <c r="I1586" s="35" t="s">
        <v>465</v>
      </c>
      <c r="J1586" s="42">
        <v>42361</v>
      </c>
      <c r="L1586" s="42">
        <v>42657</v>
      </c>
      <c r="M1586" s="41">
        <v>2030</v>
      </c>
      <c r="N1586" s="40" t="s">
        <v>212</v>
      </c>
      <c r="O1586" s="41">
        <v>2016</v>
      </c>
      <c r="P1586" s="41"/>
      <c r="Q1586" s="41">
        <v>2021</v>
      </c>
      <c r="R1586" s="40" t="s">
        <v>4017</v>
      </c>
      <c r="U1586" s="35" t="s">
        <v>4017</v>
      </c>
      <c r="W1586" s="35" t="s">
        <v>4017</v>
      </c>
    </row>
    <row r="1587" spans="1:24" x14ac:dyDescent="0.2">
      <c r="A1587" s="35" t="s">
        <v>459</v>
      </c>
      <c r="B1587" s="36">
        <v>65727</v>
      </c>
      <c r="C1587" s="37">
        <v>1</v>
      </c>
      <c r="D1587" s="35" t="s">
        <v>464</v>
      </c>
      <c r="E1587" s="35" t="s">
        <v>463</v>
      </c>
      <c r="F1587" s="35" t="s">
        <v>462</v>
      </c>
      <c r="G1587" s="35" t="s">
        <v>461</v>
      </c>
      <c r="H1587" s="35" t="s">
        <v>214</v>
      </c>
      <c r="I1587" s="35" t="s">
        <v>460</v>
      </c>
      <c r="J1587" s="42">
        <v>41247</v>
      </c>
      <c r="L1587" s="42">
        <v>41604</v>
      </c>
      <c r="M1587" s="41">
        <v>2028</v>
      </c>
      <c r="N1587" s="40" t="s">
        <v>212</v>
      </c>
      <c r="O1587" s="41">
        <v>2013</v>
      </c>
      <c r="P1587" s="41"/>
      <c r="Q1587" s="41">
        <v>2020</v>
      </c>
      <c r="R1587" s="40" t="s">
        <v>4017</v>
      </c>
      <c r="U1587" s="35" t="s">
        <v>4017</v>
      </c>
      <c r="W1587" s="35" t="s">
        <v>4017</v>
      </c>
    </row>
    <row r="1588" spans="1:24" x14ac:dyDescent="0.2">
      <c r="A1588" s="35" t="s">
        <v>459</v>
      </c>
      <c r="B1588" s="36">
        <v>64785</v>
      </c>
      <c r="C1588" s="37">
        <v>1</v>
      </c>
      <c r="D1588" s="35" t="s">
        <v>458</v>
      </c>
      <c r="E1588" s="35" t="s">
        <v>457</v>
      </c>
      <c r="F1588" s="35" t="s">
        <v>456</v>
      </c>
      <c r="G1588" s="35" t="s">
        <v>455</v>
      </c>
      <c r="H1588" s="35" t="s">
        <v>214</v>
      </c>
      <c r="I1588" s="35" t="s">
        <v>91</v>
      </c>
      <c r="J1588" s="42">
        <v>40297</v>
      </c>
      <c r="L1588" s="42">
        <v>40519</v>
      </c>
      <c r="M1588" s="41">
        <v>2026</v>
      </c>
      <c r="N1588" s="40" t="s">
        <v>4017</v>
      </c>
      <c r="O1588" s="41"/>
      <c r="P1588" s="41"/>
      <c r="Q1588" s="41"/>
      <c r="R1588" s="40" t="s">
        <v>4017</v>
      </c>
      <c r="U1588" s="35" t="s">
        <v>4017</v>
      </c>
      <c r="W1588" s="35" t="s">
        <v>4017</v>
      </c>
    </row>
    <row r="1589" spans="1:24" x14ac:dyDescent="0.2">
      <c r="A1589" s="35" t="s">
        <v>445</v>
      </c>
      <c r="B1589" s="36">
        <v>65748</v>
      </c>
      <c r="C1589" s="37">
        <v>1</v>
      </c>
      <c r="D1589" s="35" t="s">
        <v>451</v>
      </c>
      <c r="E1589" s="35" t="s">
        <v>450</v>
      </c>
      <c r="F1589" s="35" t="s">
        <v>449</v>
      </c>
      <c r="G1589" s="35" t="s">
        <v>380</v>
      </c>
      <c r="H1589" s="35" t="s">
        <v>220</v>
      </c>
      <c r="I1589" s="35" t="s">
        <v>448</v>
      </c>
      <c r="J1589" s="42">
        <v>43077</v>
      </c>
      <c r="L1589" s="42">
        <v>43728</v>
      </c>
      <c r="M1589" s="41">
        <v>2033</v>
      </c>
      <c r="N1589" s="40" t="s">
        <v>212</v>
      </c>
      <c r="O1589" s="41">
        <v>2019</v>
      </c>
      <c r="P1589" s="41"/>
      <c r="Q1589" s="41">
        <v>2019</v>
      </c>
      <c r="R1589" s="40" t="s">
        <v>4017</v>
      </c>
      <c r="U1589" s="35" t="s">
        <v>4017</v>
      </c>
      <c r="W1589" s="35" t="s">
        <v>4017</v>
      </c>
    </row>
    <row r="1590" spans="1:24" x14ac:dyDescent="0.2">
      <c r="A1590" s="35" t="s">
        <v>445</v>
      </c>
      <c r="B1590" s="36">
        <v>67714</v>
      </c>
      <c r="C1590" s="37">
        <v>0.75249999999999995</v>
      </c>
      <c r="D1590" s="35" t="s">
        <v>454</v>
      </c>
      <c r="E1590" s="35" t="s">
        <v>453</v>
      </c>
      <c r="F1590" s="35" t="s">
        <v>452</v>
      </c>
      <c r="G1590" s="35" t="s">
        <v>380</v>
      </c>
      <c r="H1590" s="35" t="s">
        <v>220</v>
      </c>
      <c r="I1590" s="35" t="s">
        <v>348</v>
      </c>
      <c r="J1590" s="42">
        <v>44823</v>
      </c>
      <c r="M1590" s="41">
        <v>2039</v>
      </c>
      <c r="N1590" s="40" t="s">
        <v>212</v>
      </c>
      <c r="O1590" s="41"/>
      <c r="P1590" s="41">
        <v>2024</v>
      </c>
      <c r="Q1590" s="41"/>
      <c r="R1590" s="40" t="s">
        <v>212</v>
      </c>
      <c r="S1590" s="35" t="s">
        <v>4063</v>
      </c>
      <c r="T1590" s="35" t="s">
        <v>4062</v>
      </c>
      <c r="U1590" s="35" t="s">
        <v>212</v>
      </c>
      <c r="V1590" s="35" t="s">
        <v>4061</v>
      </c>
      <c r="W1590" s="35" t="s">
        <v>212</v>
      </c>
      <c r="X1590" s="35" t="s">
        <v>4061</v>
      </c>
    </row>
    <row r="1591" spans="1:24" x14ac:dyDescent="0.2">
      <c r="A1591" s="35" t="s">
        <v>445</v>
      </c>
      <c r="B1591" s="36">
        <v>78299</v>
      </c>
      <c r="C1591" s="37">
        <v>1</v>
      </c>
      <c r="D1591" s="35" t="s">
        <v>447</v>
      </c>
      <c r="E1591" s="35" t="s">
        <v>446</v>
      </c>
      <c r="F1591" s="35" t="s">
        <v>442</v>
      </c>
      <c r="G1591" s="35" t="s">
        <v>380</v>
      </c>
      <c r="H1591" s="35" t="s">
        <v>220</v>
      </c>
      <c r="I1591" s="35" t="s">
        <v>13</v>
      </c>
      <c r="J1591" s="42">
        <v>43280</v>
      </c>
      <c r="L1591" s="42">
        <v>43280</v>
      </c>
      <c r="M1591" s="41">
        <v>2034</v>
      </c>
      <c r="N1591" s="40" t="s">
        <v>212</v>
      </c>
      <c r="O1591" s="41">
        <v>2018</v>
      </c>
      <c r="P1591" s="41"/>
      <c r="Q1591" s="41">
        <v>2018</v>
      </c>
      <c r="R1591" s="40" t="s">
        <v>4017</v>
      </c>
      <c r="U1591" s="35" t="s">
        <v>4017</v>
      </c>
      <c r="W1591" s="35" t="s">
        <v>4017</v>
      </c>
    </row>
    <row r="1592" spans="1:24" x14ac:dyDescent="0.2">
      <c r="A1592" s="35" t="s">
        <v>445</v>
      </c>
      <c r="B1592" s="36">
        <v>78821</v>
      </c>
      <c r="C1592" s="37">
        <v>1</v>
      </c>
      <c r="D1592" s="35" t="s">
        <v>444</v>
      </c>
      <c r="E1592" s="35" t="s">
        <v>443</v>
      </c>
      <c r="F1592" s="35" t="s">
        <v>442</v>
      </c>
      <c r="G1592" s="35" t="s">
        <v>380</v>
      </c>
      <c r="H1592" s="35" t="s">
        <v>220</v>
      </c>
      <c r="I1592" s="35" t="s">
        <v>13</v>
      </c>
      <c r="J1592" s="42">
        <v>43783</v>
      </c>
      <c r="L1592" s="42">
        <v>43783</v>
      </c>
      <c r="M1592" s="41">
        <v>2035</v>
      </c>
      <c r="N1592" s="40" t="s">
        <v>212</v>
      </c>
      <c r="O1592" s="41">
        <v>2019</v>
      </c>
      <c r="P1592" s="41"/>
      <c r="Q1592" s="41">
        <v>2019</v>
      </c>
      <c r="R1592" s="40" t="s">
        <v>212</v>
      </c>
      <c r="U1592" s="35" t="s">
        <v>212</v>
      </c>
      <c r="V1592" s="35" t="s">
        <v>4059</v>
      </c>
      <c r="W1592" s="35" t="s">
        <v>4017</v>
      </c>
    </row>
    <row r="1593" spans="1:24" x14ac:dyDescent="0.2">
      <c r="A1593" s="35" t="s">
        <v>430</v>
      </c>
      <c r="B1593" s="36">
        <v>67096</v>
      </c>
      <c r="C1593" s="37">
        <v>1</v>
      </c>
      <c r="D1593" s="35" t="s">
        <v>441</v>
      </c>
      <c r="E1593" s="35" t="s">
        <v>440</v>
      </c>
      <c r="F1593" s="35" t="s">
        <v>439</v>
      </c>
      <c r="G1593" s="35" t="s">
        <v>395</v>
      </c>
      <c r="H1593" s="35" t="s">
        <v>220</v>
      </c>
      <c r="I1593" s="35" t="s">
        <v>438</v>
      </c>
      <c r="J1593" s="42">
        <v>42300</v>
      </c>
      <c r="K1593" s="42">
        <v>44757</v>
      </c>
      <c r="L1593" s="42">
        <v>41108</v>
      </c>
      <c r="M1593" s="41">
        <v>2026</v>
      </c>
      <c r="N1593" s="40" t="s">
        <v>212</v>
      </c>
      <c r="O1593" s="41">
        <v>2012</v>
      </c>
      <c r="P1593" s="41"/>
      <c r="Q1593" s="41">
        <v>2018</v>
      </c>
      <c r="R1593" s="40" t="s">
        <v>4017</v>
      </c>
      <c r="U1593" s="35" t="s">
        <v>4017</v>
      </c>
      <c r="W1593" s="35" t="s">
        <v>4017</v>
      </c>
    </row>
    <row r="1594" spans="1:24" x14ac:dyDescent="0.2">
      <c r="A1594" s="35" t="s">
        <v>430</v>
      </c>
      <c r="B1594" s="36">
        <v>67942</v>
      </c>
      <c r="C1594" s="37">
        <v>1</v>
      </c>
      <c r="D1594" s="35" t="s">
        <v>437</v>
      </c>
      <c r="E1594" s="35" t="s">
        <v>436</v>
      </c>
      <c r="F1594" s="35" t="s">
        <v>435</v>
      </c>
      <c r="G1594" s="35" t="s">
        <v>233</v>
      </c>
      <c r="H1594" s="35" t="s">
        <v>220</v>
      </c>
      <c r="I1594" s="35" t="s">
        <v>434</v>
      </c>
      <c r="J1594" s="42">
        <v>42951</v>
      </c>
      <c r="L1594" s="42">
        <v>43397</v>
      </c>
      <c r="M1594" s="41">
        <v>2033</v>
      </c>
      <c r="N1594" s="40" t="s">
        <v>212</v>
      </c>
      <c r="O1594" s="41">
        <v>2018</v>
      </c>
      <c r="P1594" s="41"/>
      <c r="Q1594" s="41">
        <v>2018</v>
      </c>
      <c r="R1594" s="40" t="s">
        <v>4017</v>
      </c>
      <c r="U1594" s="35" t="s">
        <v>4017</v>
      </c>
      <c r="W1594" s="35" t="s">
        <v>4017</v>
      </c>
    </row>
    <row r="1595" spans="1:24" x14ac:dyDescent="0.2">
      <c r="A1595" s="35" t="s">
        <v>430</v>
      </c>
      <c r="B1595" s="36">
        <v>67077</v>
      </c>
      <c r="C1595" s="37">
        <v>1</v>
      </c>
      <c r="D1595" s="35" t="s">
        <v>433</v>
      </c>
      <c r="E1595" s="35" t="s">
        <v>432</v>
      </c>
      <c r="F1595" s="35" t="s">
        <v>431</v>
      </c>
      <c r="G1595" s="35" t="s">
        <v>395</v>
      </c>
      <c r="H1595" s="35" t="s">
        <v>220</v>
      </c>
      <c r="I1595" s="35" t="s">
        <v>4060</v>
      </c>
      <c r="J1595" s="42">
        <v>42257</v>
      </c>
      <c r="L1595" s="42">
        <v>41694</v>
      </c>
      <c r="M1595" s="41">
        <v>2028</v>
      </c>
      <c r="N1595" s="40" t="s">
        <v>4017</v>
      </c>
      <c r="O1595" s="41"/>
      <c r="P1595" s="41"/>
      <c r="Q1595" s="41"/>
      <c r="R1595" s="40" t="s">
        <v>4017</v>
      </c>
      <c r="U1595" s="35" t="s">
        <v>4017</v>
      </c>
      <c r="W1595" s="35" t="s">
        <v>4017</v>
      </c>
    </row>
    <row r="1596" spans="1:24" x14ac:dyDescent="0.2">
      <c r="A1596" s="35" t="s">
        <v>430</v>
      </c>
      <c r="B1596" s="36">
        <v>67078</v>
      </c>
      <c r="C1596" s="37">
        <v>1</v>
      </c>
      <c r="D1596" s="35" t="s">
        <v>429</v>
      </c>
      <c r="E1596" s="35" t="s">
        <v>428</v>
      </c>
      <c r="F1596" s="35" t="s">
        <v>427</v>
      </c>
      <c r="G1596" s="35" t="s">
        <v>233</v>
      </c>
      <c r="H1596" s="35" t="s">
        <v>220</v>
      </c>
      <c r="I1596" s="35" t="s">
        <v>99</v>
      </c>
      <c r="J1596" s="42">
        <v>42257</v>
      </c>
      <c r="L1596" s="42">
        <v>41774</v>
      </c>
      <c r="M1596" s="41">
        <v>2029</v>
      </c>
      <c r="N1596" s="40" t="s">
        <v>4017</v>
      </c>
      <c r="O1596" s="41"/>
      <c r="P1596" s="41"/>
      <c r="Q1596" s="41"/>
      <c r="R1596" s="40" t="s">
        <v>4017</v>
      </c>
      <c r="U1596" s="35" t="s">
        <v>4017</v>
      </c>
      <c r="W1596" s="35" t="s">
        <v>4017</v>
      </c>
    </row>
    <row r="1597" spans="1:24" x14ac:dyDescent="0.2">
      <c r="A1597" s="35" t="s">
        <v>419</v>
      </c>
      <c r="B1597" s="36">
        <v>81287</v>
      </c>
      <c r="C1597" s="37">
        <v>1</v>
      </c>
      <c r="D1597" s="35" t="s">
        <v>422</v>
      </c>
      <c r="E1597" s="35" t="s">
        <v>421</v>
      </c>
      <c r="F1597" s="35" t="s">
        <v>420</v>
      </c>
      <c r="G1597" s="35" t="s">
        <v>294</v>
      </c>
      <c r="H1597" s="35" t="s">
        <v>227</v>
      </c>
      <c r="I1597" s="35" t="s">
        <v>206</v>
      </c>
      <c r="J1597" s="42">
        <v>44915</v>
      </c>
      <c r="M1597" s="41">
        <v>2040</v>
      </c>
      <c r="N1597" s="40" t="s">
        <v>212</v>
      </c>
      <c r="O1597" s="41"/>
      <c r="P1597" s="41">
        <v>2024</v>
      </c>
      <c r="Q1597" s="41">
        <v>2022</v>
      </c>
      <c r="R1597" s="40" t="s">
        <v>4017</v>
      </c>
      <c r="U1597" s="35" t="s">
        <v>212</v>
      </c>
      <c r="W1597" s="35" t="s">
        <v>4017</v>
      </c>
    </row>
    <row r="1598" spans="1:24" x14ac:dyDescent="0.2">
      <c r="A1598" s="35" t="s">
        <v>419</v>
      </c>
      <c r="B1598" s="36">
        <v>81474</v>
      </c>
      <c r="C1598" s="37">
        <v>1</v>
      </c>
      <c r="D1598" s="35" t="s">
        <v>418</v>
      </c>
      <c r="E1598" s="35" t="s">
        <v>417</v>
      </c>
      <c r="F1598" s="35" t="s">
        <v>414</v>
      </c>
      <c r="G1598" s="35" t="s">
        <v>294</v>
      </c>
      <c r="H1598" s="35" t="s">
        <v>227</v>
      </c>
      <c r="I1598" s="35" t="s">
        <v>310</v>
      </c>
      <c r="J1598" s="42">
        <v>44914</v>
      </c>
      <c r="M1598" s="41">
        <v>2038</v>
      </c>
      <c r="N1598" s="40" t="s">
        <v>212</v>
      </c>
      <c r="O1598" s="41"/>
      <c r="P1598" s="41">
        <v>2022</v>
      </c>
      <c r="Q1598" s="41">
        <v>2022</v>
      </c>
      <c r="R1598" s="40" t="s">
        <v>4017</v>
      </c>
      <c r="U1598" s="35" t="s">
        <v>212</v>
      </c>
      <c r="V1598" s="35" t="s">
        <v>4059</v>
      </c>
      <c r="W1598" s="35" t="s">
        <v>4017</v>
      </c>
    </row>
    <row r="1599" spans="1:24" x14ac:dyDescent="0.2">
      <c r="A1599" s="35" t="s">
        <v>419</v>
      </c>
      <c r="B1599" s="36">
        <v>81695</v>
      </c>
      <c r="C1599" s="37">
        <v>0.20180000000000001</v>
      </c>
      <c r="D1599" s="35" t="s">
        <v>4058</v>
      </c>
      <c r="E1599" s="35" t="s">
        <v>4057</v>
      </c>
      <c r="F1599" s="35" t="s">
        <v>414</v>
      </c>
      <c r="G1599" s="35" t="s">
        <v>294</v>
      </c>
      <c r="I1599" s="35" t="s">
        <v>310</v>
      </c>
      <c r="J1599" s="42">
        <v>45100</v>
      </c>
      <c r="M1599" s="41">
        <v>2040</v>
      </c>
      <c r="N1599" s="40" t="s">
        <v>212</v>
      </c>
      <c r="O1599" s="41"/>
      <c r="P1599" s="41"/>
      <c r="Q1599" s="41"/>
      <c r="R1599" s="40" t="s">
        <v>4017</v>
      </c>
      <c r="U1599" s="35" t="s">
        <v>4017</v>
      </c>
      <c r="W1599" s="35" t="s">
        <v>4017</v>
      </c>
    </row>
    <row r="1600" spans="1:24" x14ac:dyDescent="0.2">
      <c r="A1600" s="35" t="s">
        <v>419</v>
      </c>
      <c r="B1600" s="36">
        <v>81184</v>
      </c>
      <c r="C1600" s="37">
        <v>0.22</v>
      </c>
      <c r="D1600" s="35" t="s">
        <v>426</v>
      </c>
      <c r="E1600" s="35" t="s">
        <v>425</v>
      </c>
      <c r="F1600" s="35" t="s">
        <v>424</v>
      </c>
      <c r="G1600" s="35" t="s">
        <v>281</v>
      </c>
      <c r="H1600" s="35" t="s">
        <v>227</v>
      </c>
      <c r="I1600" s="35" t="s">
        <v>423</v>
      </c>
      <c r="J1600" s="42">
        <v>44791</v>
      </c>
      <c r="M1600" s="41">
        <v>2039</v>
      </c>
      <c r="N1600" s="40" t="s">
        <v>212</v>
      </c>
      <c r="O1600" s="41"/>
      <c r="P1600" s="41">
        <v>2024</v>
      </c>
      <c r="Q1600" s="41"/>
      <c r="R1600" s="40" t="s">
        <v>4017</v>
      </c>
      <c r="U1600" s="35" t="s">
        <v>4017</v>
      </c>
      <c r="W1600" s="35" t="s">
        <v>4017</v>
      </c>
    </row>
    <row r="1601" spans="1:23" x14ac:dyDescent="0.2">
      <c r="A1601" s="35" t="s">
        <v>419</v>
      </c>
      <c r="B1601" s="36">
        <v>81631</v>
      </c>
      <c r="C1601" s="37">
        <v>1</v>
      </c>
      <c r="D1601" s="35" t="s">
        <v>4056</v>
      </c>
      <c r="E1601" s="35" t="s">
        <v>4055</v>
      </c>
      <c r="F1601" s="35" t="s">
        <v>1739</v>
      </c>
      <c r="G1601" s="35" t="s">
        <v>228</v>
      </c>
      <c r="I1601" s="35" t="s">
        <v>340</v>
      </c>
      <c r="J1601" s="42">
        <v>45051</v>
      </c>
      <c r="M1601" s="41">
        <v>2040</v>
      </c>
      <c r="N1601" s="40" t="s">
        <v>212</v>
      </c>
      <c r="O1601" s="41"/>
      <c r="P1601" s="41"/>
      <c r="Q1601" s="41"/>
      <c r="R1601" s="40" t="s">
        <v>4017</v>
      </c>
      <c r="U1601" s="35" t="s">
        <v>4017</v>
      </c>
      <c r="W1601" s="35" t="s">
        <v>4017</v>
      </c>
    </row>
    <row r="1602" spans="1:23" x14ac:dyDescent="0.2">
      <c r="A1602" s="35" t="s">
        <v>406</v>
      </c>
      <c r="B1602" s="36">
        <v>80581</v>
      </c>
      <c r="C1602" s="37">
        <v>1</v>
      </c>
      <c r="D1602" s="35" t="s">
        <v>416</v>
      </c>
      <c r="E1602" s="35" t="s">
        <v>415</v>
      </c>
      <c r="F1602" s="35" t="s">
        <v>414</v>
      </c>
      <c r="G1602" s="35" t="s">
        <v>402</v>
      </c>
      <c r="H1602" s="35" t="s">
        <v>401</v>
      </c>
      <c r="I1602" s="35" t="s">
        <v>310</v>
      </c>
      <c r="J1602" s="42">
        <v>44490</v>
      </c>
      <c r="M1602" s="41">
        <v>2039</v>
      </c>
      <c r="N1602" s="40" t="s">
        <v>212</v>
      </c>
      <c r="O1602" s="41"/>
      <c r="P1602" s="41">
        <v>2023</v>
      </c>
      <c r="Q1602" s="41"/>
      <c r="R1602" s="40" t="s">
        <v>212</v>
      </c>
      <c r="S1602" s="35" t="s">
        <v>4054</v>
      </c>
      <c r="T1602" s="35" t="s">
        <v>4053</v>
      </c>
      <c r="U1602" s="35" t="s">
        <v>4017</v>
      </c>
      <c r="W1602" s="35" t="s">
        <v>4017</v>
      </c>
    </row>
    <row r="1603" spans="1:23" x14ac:dyDescent="0.2">
      <c r="A1603" s="35" t="s">
        <v>406</v>
      </c>
      <c r="B1603" s="36">
        <v>79513</v>
      </c>
      <c r="C1603" s="37">
        <v>1</v>
      </c>
      <c r="D1603" s="35" t="s">
        <v>413</v>
      </c>
      <c r="E1603" s="35" t="s">
        <v>412</v>
      </c>
      <c r="F1603" s="35" t="s">
        <v>411</v>
      </c>
      <c r="G1603" s="35" t="s">
        <v>402</v>
      </c>
      <c r="H1603" s="35" t="s">
        <v>401</v>
      </c>
      <c r="I1603" s="35" t="s">
        <v>261</v>
      </c>
      <c r="J1603" s="42">
        <v>44498</v>
      </c>
      <c r="M1603" s="41">
        <v>2038</v>
      </c>
      <c r="N1603" s="40" t="s">
        <v>212</v>
      </c>
      <c r="O1603" s="41"/>
      <c r="P1603" s="41">
        <v>2021</v>
      </c>
      <c r="Q1603" s="41">
        <v>2021</v>
      </c>
      <c r="R1603" s="40" t="s">
        <v>212</v>
      </c>
      <c r="S1603" s="35" t="s">
        <v>4052</v>
      </c>
      <c r="T1603" s="35" t="s">
        <v>4051</v>
      </c>
      <c r="U1603" s="35" t="s">
        <v>212</v>
      </c>
      <c r="V1603" s="35" t="s">
        <v>4042</v>
      </c>
      <c r="W1603" s="35" t="s">
        <v>4017</v>
      </c>
    </row>
    <row r="1604" spans="1:23" x14ac:dyDescent="0.2">
      <c r="A1604" s="35" t="s">
        <v>406</v>
      </c>
      <c r="B1604" s="36">
        <v>80278</v>
      </c>
      <c r="C1604" s="37">
        <v>1</v>
      </c>
      <c r="D1604" s="35" t="s">
        <v>410</v>
      </c>
      <c r="E1604" s="35" t="s">
        <v>409</v>
      </c>
      <c r="F1604" s="35" t="s">
        <v>408</v>
      </c>
      <c r="G1604" s="35" t="s">
        <v>402</v>
      </c>
      <c r="H1604" s="35" t="s">
        <v>401</v>
      </c>
      <c r="I1604" s="35" t="s">
        <v>407</v>
      </c>
      <c r="J1604" s="42">
        <v>44558</v>
      </c>
      <c r="M1604" s="41">
        <v>2038</v>
      </c>
      <c r="N1604" s="40" t="s">
        <v>212</v>
      </c>
      <c r="O1604" s="41"/>
      <c r="P1604" s="41">
        <v>2023</v>
      </c>
      <c r="Q1604" s="41"/>
      <c r="R1604" s="40" t="s">
        <v>212</v>
      </c>
      <c r="S1604" s="35" t="s">
        <v>4050</v>
      </c>
      <c r="T1604" s="35" t="s">
        <v>4049</v>
      </c>
      <c r="U1604" s="35" t="s">
        <v>212</v>
      </c>
      <c r="V1604" s="35" t="s">
        <v>4048</v>
      </c>
      <c r="W1604" s="35" t="s">
        <v>4017</v>
      </c>
    </row>
    <row r="1605" spans="1:23" x14ac:dyDescent="0.2">
      <c r="A1605" s="35" t="s">
        <v>406</v>
      </c>
      <c r="B1605" s="36">
        <v>80674</v>
      </c>
      <c r="C1605" s="37">
        <v>1</v>
      </c>
      <c r="D1605" s="35" t="s">
        <v>405</v>
      </c>
      <c r="E1605" s="35" t="s">
        <v>404</v>
      </c>
      <c r="F1605" s="35" t="s">
        <v>403</v>
      </c>
      <c r="G1605" s="35" t="s">
        <v>402</v>
      </c>
      <c r="H1605" s="35" t="s">
        <v>401</v>
      </c>
      <c r="I1605" s="35" t="s">
        <v>400</v>
      </c>
      <c r="J1605" s="42">
        <v>44678</v>
      </c>
      <c r="M1605" s="41">
        <v>2038</v>
      </c>
      <c r="N1605" s="40" t="s">
        <v>212</v>
      </c>
      <c r="O1605" s="41"/>
      <c r="P1605" s="41">
        <v>2023</v>
      </c>
      <c r="Q1605" s="41"/>
      <c r="R1605" s="40" t="s">
        <v>212</v>
      </c>
      <c r="S1605" s="35" t="s">
        <v>4047</v>
      </c>
      <c r="T1605" s="35" t="s">
        <v>4046</v>
      </c>
      <c r="U1605" s="35" t="s">
        <v>4017</v>
      </c>
      <c r="W1605" s="35" t="s">
        <v>4017</v>
      </c>
    </row>
    <row r="1606" spans="1:23" x14ac:dyDescent="0.2">
      <c r="A1606" s="35" t="s">
        <v>5</v>
      </c>
      <c r="B1606" s="36">
        <v>65112</v>
      </c>
      <c r="C1606" s="37">
        <v>1</v>
      </c>
      <c r="D1606" s="35" t="s">
        <v>60</v>
      </c>
      <c r="E1606" s="35" t="s">
        <v>61</v>
      </c>
      <c r="F1606" s="35" t="s">
        <v>62</v>
      </c>
      <c r="G1606" s="35" t="s">
        <v>396</v>
      </c>
      <c r="H1606" s="35" t="s">
        <v>220</v>
      </c>
      <c r="I1606" s="35" t="s">
        <v>63</v>
      </c>
      <c r="J1606" s="42">
        <v>40640</v>
      </c>
      <c r="L1606" s="42">
        <v>41180</v>
      </c>
      <c r="M1606" s="41">
        <v>2027</v>
      </c>
      <c r="N1606" s="40" t="s">
        <v>4017</v>
      </c>
      <c r="O1606" s="41"/>
      <c r="P1606" s="41"/>
      <c r="Q1606" s="41"/>
      <c r="R1606" s="40" t="s">
        <v>4017</v>
      </c>
      <c r="U1606" s="35" t="s">
        <v>4017</v>
      </c>
      <c r="W1606" s="35" t="s">
        <v>4017</v>
      </c>
    </row>
    <row r="1607" spans="1:23" x14ac:dyDescent="0.2">
      <c r="A1607" s="35" t="s">
        <v>5</v>
      </c>
      <c r="B1607" s="36">
        <v>64767</v>
      </c>
      <c r="C1607" s="37">
        <v>1</v>
      </c>
      <c r="D1607" s="35" t="s">
        <v>42</v>
      </c>
      <c r="E1607" s="35" t="s">
        <v>43</v>
      </c>
      <c r="F1607" s="35" t="s">
        <v>44</v>
      </c>
      <c r="G1607" s="35" t="s">
        <v>395</v>
      </c>
      <c r="H1607" s="35" t="s">
        <v>220</v>
      </c>
      <c r="I1607" s="35" t="s">
        <v>399</v>
      </c>
      <c r="J1607" s="42">
        <v>40241</v>
      </c>
      <c r="L1607" s="42">
        <v>40694</v>
      </c>
      <c r="M1607" s="41">
        <v>2025</v>
      </c>
      <c r="N1607" s="40" t="s">
        <v>212</v>
      </c>
      <c r="O1607" s="41">
        <v>2011</v>
      </c>
      <c r="P1607" s="41"/>
      <c r="Q1607" s="41">
        <v>2019</v>
      </c>
      <c r="R1607" s="40" t="s">
        <v>4017</v>
      </c>
      <c r="U1607" s="35" t="s">
        <v>4017</v>
      </c>
      <c r="W1607" s="35" t="s">
        <v>4017</v>
      </c>
    </row>
    <row r="1608" spans="1:23" x14ac:dyDescent="0.2">
      <c r="A1608" s="35" t="s">
        <v>5</v>
      </c>
      <c r="B1608" s="36">
        <v>63183</v>
      </c>
      <c r="C1608" s="37">
        <v>1</v>
      </c>
      <c r="D1608" s="35" t="s">
        <v>15</v>
      </c>
      <c r="E1608" s="35" t="s">
        <v>16</v>
      </c>
      <c r="F1608" s="35" t="s">
        <v>17</v>
      </c>
      <c r="G1608" s="35" t="s">
        <v>238</v>
      </c>
      <c r="H1608" s="35" t="s">
        <v>220</v>
      </c>
      <c r="I1608" s="35" t="s">
        <v>398</v>
      </c>
      <c r="J1608" s="42">
        <v>40169</v>
      </c>
      <c r="L1608" s="42">
        <v>40512</v>
      </c>
      <c r="M1608" s="41">
        <v>2025</v>
      </c>
      <c r="N1608" s="40" t="s">
        <v>212</v>
      </c>
      <c r="O1608" s="41">
        <v>2010</v>
      </c>
      <c r="P1608" s="41"/>
      <c r="Q1608" s="41">
        <v>2021</v>
      </c>
      <c r="R1608" s="40" t="s">
        <v>4017</v>
      </c>
      <c r="U1608" s="35" t="s">
        <v>4017</v>
      </c>
      <c r="W1608" s="35" t="s">
        <v>4017</v>
      </c>
    </row>
    <row r="1609" spans="1:23" x14ac:dyDescent="0.2">
      <c r="A1609" s="35" t="s">
        <v>5</v>
      </c>
      <c r="B1609" s="36">
        <v>64827</v>
      </c>
      <c r="C1609" s="37">
        <v>1</v>
      </c>
      <c r="D1609" s="35" t="s">
        <v>49</v>
      </c>
      <c r="E1609" s="35" t="s">
        <v>50</v>
      </c>
      <c r="F1609" s="35" t="s">
        <v>51</v>
      </c>
      <c r="G1609" s="35" t="s">
        <v>396</v>
      </c>
      <c r="H1609" s="35" t="s">
        <v>220</v>
      </c>
      <c r="I1609" s="35" t="s">
        <v>52</v>
      </c>
      <c r="J1609" s="42">
        <v>40379</v>
      </c>
      <c r="L1609" s="42">
        <v>40935</v>
      </c>
      <c r="M1609" s="41">
        <v>2026</v>
      </c>
      <c r="N1609" s="40" t="s">
        <v>4017</v>
      </c>
      <c r="O1609" s="41"/>
      <c r="P1609" s="41"/>
      <c r="Q1609" s="41"/>
      <c r="R1609" s="40" t="s">
        <v>4017</v>
      </c>
      <c r="U1609" s="35" t="s">
        <v>4017</v>
      </c>
      <c r="W1609" s="35" t="s">
        <v>4017</v>
      </c>
    </row>
    <row r="1610" spans="1:23" x14ac:dyDescent="0.2">
      <c r="A1610" s="35" t="s">
        <v>5</v>
      </c>
      <c r="B1610" s="36">
        <v>65154</v>
      </c>
      <c r="C1610" s="37">
        <v>1</v>
      </c>
      <c r="D1610" s="35" t="s">
        <v>64</v>
      </c>
      <c r="E1610" s="35" t="s">
        <v>65</v>
      </c>
      <c r="F1610" s="35" t="s">
        <v>66</v>
      </c>
      <c r="G1610" s="35" t="s">
        <v>376</v>
      </c>
      <c r="H1610" s="35" t="s">
        <v>220</v>
      </c>
      <c r="I1610" s="35" t="s">
        <v>13</v>
      </c>
      <c r="J1610" s="42">
        <v>41052</v>
      </c>
      <c r="L1610" s="42">
        <v>41995</v>
      </c>
      <c r="M1610" s="41">
        <v>2028</v>
      </c>
      <c r="N1610" s="40" t="s">
        <v>4017</v>
      </c>
      <c r="O1610" s="41"/>
      <c r="P1610" s="41"/>
      <c r="Q1610" s="41"/>
      <c r="R1610" s="40" t="s">
        <v>4017</v>
      </c>
      <c r="U1610" s="35" t="s">
        <v>4017</v>
      </c>
      <c r="W1610" s="35" t="s">
        <v>4017</v>
      </c>
    </row>
    <row r="1611" spans="1:23" x14ac:dyDescent="0.2">
      <c r="A1611" s="35" t="s">
        <v>5</v>
      </c>
      <c r="B1611" s="36">
        <v>63984</v>
      </c>
      <c r="C1611" s="37">
        <v>1</v>
      </c>
      <c r="D1611" s="35" t="s">
        <v>24</v>
      </c>
      <c r="E1611" s="35" t="s">
        <v>25</v>
      </c>
      <c r="F1611" s="35" t="s">
        <v>26</v>
      </c>
      <c r="G1611" s="35" t="s">
        <v>239</v>
      </c>
      <c r="H1611" s="35" t="s">
        <v>238</v>
      </c>
      <c r="I1611" s="35" t="s">
        <v>27</v>
      </c>
      <c r="J1611" s="42">
        <v>40283</v>
      </c>
      <c r="L1611" s="42">
        <v>40675</v>
      </c>
      <c r="M1611" s="41">
        <v>2018</v>
      </c>
      <c r="N1611" s="40" t="s">
        <v>4017</v>
      </c>
      <c r="O1611" s="41"/>
      <c r="P1611" s="41"/>
      <c r="Q1611" s="41"/>
      <c r="R1611" s="40" t="s">
        <v>4017</v>
      </c>
      <c r="U1611" s="35" t="s">
        <v>4017</v>
      </c>
      <c r="W1611" s="35" t="s">
        <v>4017</v>
      </c>
    </row>
    <row r="1612" spans="1:23" x14ac:dyDescent="0.2">
      <c r="A1612" s="35" t="s">
        <v>5</v>
      </c>
      <c r="B1612" s="36">
        <v>63965</v>
      </c>
      <c r="C1612" s="37">
        <v>1</v>
      </c>
      <c r="D1612" s="35" t="s">
        <v>20</v>
      </c>
      <c r="E1612" s="35" t="s">
        <v>21</v>
      </c>
      <c r="F1612" s="35" t="s">
        <v>22</v>
      </c>
      <c r="G1612" s="35" t="s">
        <v>221</v>
      </c>
      <c r="H1612" s="35" t="s">
        <v>220</v>
      </c>
      <c r="I1612" s="35" t="s">
        <v>23</v>
      </c>
      <c r="J1612" s="42">
        <v>40168</v>
      </c>
      <c r="L1612" s="42">
        <v>40653</v>
      </c>
      <c r="M1612" s="41">
        <v>2025</v>
      </c>
      <c r="N1612" s="40" t="s">
        <v>4017</v>
      </c>
      <c r="O1612" s="41"/>
      <c r="P1612" s="41"/>
      <c r="Q1612" s="41"/>
      <c r="R1612" s="40" t="s">
        <v>4017</v>
      </c>
      <c r="U1612" s="35" t="s">
        <v>4017</v>
      </c>
      <c r="W1612" s="35" t="s">
        <v>4017</v>
      </c>
    </row>
    <row r="1613" spans="1:23" x14ac:dyDescent="0.2">
      <c r="A1613" s="35" t="s">
        <v>5</v>
      </c>
      <c r="B1613" s="36">
        <v>64149</v>
      </c>
      <c r="C1613" s="37">
        <v>1</v>
      </c>
      <c r="D1613" s="35" t="s">
        <v>32</v>
      </c>
      <c r="E1613" s="35" t="s">
        <v>33</v>
      </c>
      <c r="F1613" s="35" t="s">
        <v>34</v>
      </c>
      <c r="G1613" s="35" t="s">
        <v>380</v>
      </c>
      <c r="H1613" s="35" t="s">
        <v>220</v>
      </c>
      <c r="I1613" s="35" t="s">
        <v>13</v>
      </c>
      <c r="J1613" s="42">
        <v>40359</v>
      </c>
      <c r="L1613" s="42">
        <v>40830</v>
      </c>
      <c r="M1613" s="41">
        <v>2026</v>
      </c>
      <c r="N1613" s="40" t="s">
        <v>212</v>
      </c>
      <c r="O1613" s="41">
        <v>2010</v>
      </c>
      <c r="P1613" s="41"/>
      <c r="Q1613" s="41">
        <v>2019</v>
      </c>
      <c r="R1613" s="40" t="s">
        <v>4017</v>
      </c>
      <c r="U1613" s="35" t="s">
        <v>4017</v>
      </c>
      <c r="W1613" s="35" t="s">
        <v>4017</v>
      </c>
    </row>
    <row r="1614" spans="1:23" x14ac:dyDescent="0.2">
      <c r="A1614" s="35" t="s">
        <v>5</v>
      </c>
      <c r="B1614" s="36">
        <v>64082</v>
      </c>
      <c r="C1614" s="37">
        <v>1</v>
      </c>
      <c r="D1614" s="35" t="s">
        <v>28</v>
      </c>
      <c r="E1614" s="35" t="s">
        <v>29</v>
      </c>
      <c r="F1614" s="35" t="s">
        <v>30</v>
      </c>
      <c r="G1614" s="35" t="s">
        <v>376</v>
      </c>
      <c r="H1614" s="35" t="s">
        <v>220</v>
      </c>
      <c r="I1614" s="35" t="s">
        <v>31</v>
      </c>
      <c r="J1614" s="42">
        <v>40766</v>
      </c>
      <c r="L1614" s="42">
        <v>41270</v>
      </c>
      <c r="M1614" s="41">
        <v>2026</v>
      </c>
      <c r="N1614" s="40" t="s">
        <v>4017</v>
      </c>
      <c r="O1614" s="41"/>
      <c r="P1614" s="41"/>
      <c r="Q1614" s="41"/>
      <c r="R1614" s="40" t="s">
        <v>4017</v>
      </c>
      <c r="U1614" s="35" t="s">
        <v>4017</v>
      </c>
      <c r="W1614" s="35" t="s">
        <v>4017</v>
      </c>
    </row>
    <row r="1615" spans="1:23" x14ac:dyDescent="0.2">
      <c r="A1615" s="35" t="s">
        <v>5</v>
      </c>
      <c r="B1615" s="36">
        <v>61741</v>
      </c>
      <c r="C1615" s="37">
        <v>1</v>
      </c>
      <c r="D1615" s="35" t="s">
        <v>1</v>
      </c>
      <c r="E1615" s="35" t="s">
        <v>2</v>
      </c>
      <c r="F1615" s="35" t="s">
        <v>3</v>
      </c>
      <c r="G1615" s="35" t="s">
        <v>221</v>
      </c>
      <c r="H1615" s="35" t="s">
        <v>220</v>
      </c>
      <c r="I1615" s="35" t="s">
        <v>4</v>
      </c>
      <c r="J1615" s="42">
        <v>40087</v>
      </c>
      <c r="L1615" s="42">
        <v>40527</v>
      </c>
      <c r="M1615" s="41">
        <v>2026</v>
      </c>
      <c r="N1615" s="40" t="s">
        <v>4017</v>
      </c>
      <c r="O1615" s="41"/>
      <c r="P1615" s="41"/>
      <c r="Q1615" s="41"/>
      <c r="R1615" s="40" t="s">
        <v>4017</v>
      </c>
      <c r="U1615" s="35" t="s">
        <v>4017</v>
      </c>
      <c r="W1615" s="35" t="s">
        <v>4017</v>
      </c>
    </row>
    <row r="1616" spans="1:23" x14ac:dyDescent="0.2">
      <c r="A1616" s="35" t="s">
        <v>5</v>
      </c>
      <c r="B1616" s="36">
        <v>64782</v>
      </c>
      <c r="C1616" s="37">
        <v>1</v>
      </c>
      <c r="D1616" s="35" t="s">
        <v>45</v>
      </c>
      <c r="E1616" s="35" t="s">
        <v>46</v>
      </c>
      <c r="F1616" s="35" t="s">
        <v>47</v>
      </c>
      <c r="G1616" s="35" t="s">
        <v>239</v>
      </c>
      <c r="H1616" s="35" t="s">
        <v>238</v>
      </c>
      <c r="I1616" s="35" t="s">
        <v>48</v>
      </c>
      <c r="J1616" s="42">
        <v>40542</v>
      </c>
      <c r="L1616" s="42">
        <v>40830</v>
      </c>
      <c r="M1616" s="41">
        <v>2026</v>
      </c>
      <c r="N1616" s="40" t="s">
        <v>212</v>
      </c>
      <c r="O1616" s="41">
        <v>2011</v>
      </c>
      <c r="P1616" s="41">
        <v>2022</v>
      </c>
      <c r="Q1616" s="41">
        <v>2022</v>
      </c>
      <c r="R1616" s="40" t="s">
        <v>4017</v>
      </c>
      <c r="U1616" s="35" t="s">
        <v>4017</v>
      </c>
      <c r="W1616" s="35" t="s">
        <v>4017</v>
      </c>
    </row>
    <row r="1617" spans="1:24" x14ac:dyDescent="0.2">
      <c r="A1617" s="35" t="s">
        <v>5</v>
      </c>
      <c r="B1617" s="36">
        <v>64332</v>
      </c>
      <c r="C1617" s="37">
        <v>1</v>
      </c>
      <c r="D1617" s="35" t="s">
        <v>39</v>
      </c>
      <c r="E1617" s="35" t="s">
        <v>40</v>
      </c>
      <c r="F1617" s="35" t="s">
        <v>381</v>
      </c>
      <c r="G1617" s="35" t="s">
        <v>380</v>
      </c>
      <c r="H1617" s="35" t="s">
        <v>220</v>
      </c>
      <c r="I1617" s="35" t="s">
        <v>41</v>
      </c>
      <c r="J1617" s="42">
        <v>40177</v>
      </c>
      <c r="L1617" s="42">
        <v>40564</v>
      </c>
      <c r="M1617" s="41">
        <v>2026</v>
      </c>
      <c r="N1617" s="40" t="s">
        <v>4017</v>
      </c>
      <c r="O1617" s="41"/>
      <c r="P1617" s="41"/>
      <c r="Q1617" s="41"/>
      <c r="R1617" s="40" t="s">
        <v>4017</v>
      </c>
      <c r="U1617" s="35" t="s">
        <v>4017</v>
      </c>
      <c r="W1617" s="35" t="s">
        <v>4017</v>
      </c>
    </row>
    <row r="1618" spans="1:24" x14ac:dyDescent="0.2">
      <c r="A1618" s="35" t="s">
        <v>5</v>
      </c>
      <c r="B1618" s="36">
        <v>64225</v>
      </c>
      <c r="C1618" s="37">
        <v>1</v>
      </c>
      <c r="D1618" s="35" t="s">
        <v>35</v>
      </c>
      <c r="E1618" s="35" t="s">
        <v>36</v>
      </c>
      <c r="F1618" s="35" t="s">
        <v>37</v>
      </c>
      <c r="G1618" s="35" t="s">
        <v>396</v>
      </c>
      <c r="H1618" s="35" t="s">
        <v>220</v>
      </c>
      <c r="I1618" s="35" t="s">
        <v>38</v>
      </c>
      <c r="J1618" s="42">
        <v>40533</v>
      </c>
      <c r="L1618" s="42">
        <v>40990</v>
      </c>
      <c r="M1618" s="41">
        <v>2026</v>
      </c>
      <c r="N1618" s="40" t="s">
        <v>212</v>
      </c>
      <c r="O1618" s="41">
        <v>2012</v>
      </c>
      <c r="P1618" s="41"/>
      <c r="Q1618" s="41">
        <v>2019</v>
      </c>
      <c r="R1618" s="40" t="s">
        <v>4017</v>
      </c>
      <c r="U1618" s="35" t="s">
        <v>4017</v>
      </c>
      <c r="W1618" s="35" t="s">
        <v>4017</v>
      </c>
    </row>
    <row r="1619" spans="1:24" x14ac:dyDescent="0.2">
      <c r="A1619" s="35" t="s">
        <v>57</v>
      </c>
      <c r="B1619" s="36">
        <v>65323</v>
      </c>
      <c r="C1619" s="37">
        <v>1</v>
      </c>
      <c r="D1619" s="35" t="s">
        <v>67</v>
      </c>
      <c r="E1619" s="35" t="s">
        <v>68</v>
      </c>
      <c r="F1619" s="35" t="s">
        <v>69</v>
      </c>
      <c r="G1619" s="35" t="s">
        <v>221</v>
      </c>
      <c r="H1619" s="35" t="s">
        <v>220</v>
      </c>
      <c r="I1619" s="35" t="s">
        <v>13</v>
      </c>
      <c r="J1619" s="42">
        <v>41059</v>
      </c>
      <c r="L1619" s="42">
        <v>41509</v>
      </c>
      <c r="M1619" s="41">
        <v>2028</v>
      </c>
      <c r="N1619" s="40" t="s">
        <v>212</v>
      </c>
      <c r="O1619" s="41">
        <v>2013</v>
      </c>
      <c r="P1619" s="41"/>
      <c r="Q1619" s="41">
        <v>2019</v>
      </c>
      <c r="R1619" s="40" t="s">
        <v>4017</v>
      </c>
      <c r="U1619" s="35" t="s">
        <v>4017</v>
      </c>
      <c r="W1619" s="35" t="s">
        <v>212</v>
      </c>
      <c r="X1619" s="35" t="s">
        <v>4045</v>
      </c>
    </row>
    <row r="1620" spans="1:24" x14ac:dyDescent="0.2">
      <c r="A1620" s="35" t="s">
        <v>57</v>
      </c>
      <c r="B1620" s="36">
        <v>65079</v>
      </c>
      <c r="C1620" s="37">
        <v>1</v>
      </c>
      <c r="D1620" s="35" t="s">
        <v>58</v>
      </c>
      <c r="E1620" s="35" t="s">
        <v>59</v>
      </c>
      <c r="F1620" s="35" t="s">
        <v>381</v>
      </c>
      <c r="G1620" s="35" t="s">
        <v>380</v>
      </c>
      <c r="H1620" s="35" t="s">
        <v>220</v>
      </c>
      <c r="I1620" s="35" t="s">
        <v>41</v>
      </c>
      <c r="J1620" s="42">
        <v>41185</v>
      </c>
      <c r="L1620" s="42">
        <v>41691</v>
      </c>
      <c r="M1620" s="41">
        <v>2029</v>
      </c>
      <c r="N1620" s="40" t="s">
        <v>212</v>
      </c>
      <c r="O1620" s="41">
        <v>2014</v>
      </c>
      <c r="P1620" s="41"/>
      <c r="Q1620" s="41">
        <v>2021</v>
      </c>
      <c r="R1620" s="40" t="s">
        <v>4017</v>
      </c>
      <c r="U1620" s="35" t="s">
        <v>4017</v>
      </c>
      <c r="W1620" s="35" t="s">
        <v>4017</v>
      </c>
    </row>
    <row r="1621" spans="1:24" x14ac:dyDescent="0.2">
      <c r="A1621" s="35" t="s">
        <v>57</v>
      </c>
      <c r="B1621" s="36">
        <v>64963</v>
      </c>
      <c r="C1621" s="37">
        <v>1</v>
      </c>
      <c r="D1621" s="35" t="s">
        <v>53</v>
      </c>
      <c r="E1621" s="35" t="s">
        <v>54</v>
      </c>
      <c r="F1621" s="35" t="s">
        <v>55</v>
      </c>
      <c r="G1621" s="35" t="s">
        <v>221</v>
      </c>
      <c r="H1621" s="35" t="s">
        <v>220</v>
      </c>
      <c r="I1621" s="35" t="s">
        <v>56</v>
      </c>
      <c r="J1621" s="42">
        <v>41184</v>
      </c>
      <c r="L1621" s="42">
        <v>41631</v>
      </c>
      <c r="M1621" s="41">
        <v>2029</v>
      </c>
      <c r="N1621" s="40" t="s">
        <v>212</v>
      </c>
      <c r="O1621" s="41">
        <v>2013</v>
      </c>
      <c r="P1621" s="41"/>
      <c r="Q1621" s="41">
        <v>2022</v>
      </c>
      <c r="R1621" s="40" t="s">
        <v>4017</v>
      </c>
      <c r="U1621" s="35" t="s">
        <v>4017</v>
      </c>
      <c r="W1621" s="35" t="s">
        <v>4017</v>
      </c>
    </row>
    <row r="1622" spans="1:24" x14ac:dyDescent="0.2">
      <c r="A1622" s="35" t="s">
        <v>57</v>
      </c>
      <c r="B1622" s="36">
        <v>65738</v>
      </c>
      <c r="C1622" s="37">
        <v>1</v>
      </c>
      <c r="D1622" s="35" t="s">
        <v>83</v>
      </c>
      <c r="E1622" s="35" t="s">
        <v>84</v>
      </c>
      <c r="F1622" s="35" t="s">
        <v>85</v>
      </c>
      <c r="G1622" s="35" t="s">
        <v>376</v>
      </c>
      <c r="H1622" s="35" t="s">
        <v>220</v>
      </c>
      <c r="I1622" s="35" t="s">
        <v>6</v>
      </c>
      <c r="J1622" s="42">
        <v>41088</v>
      </c>
      <c r="L1622" s="42">
        <v>41562</v>
      </c>
      <c r="M1622" s="41">
        <v>2027</v>
      </c>
      <c r="N1622" s="40" t="s">
        <v>4017</v>
      </c>
      <c r="O1622" s="41"/>
      <c r="P1622" s="41"/>
      <c r="Q1622" s="41"/>
      <c r="R1622" s="40" t="s">
        <v>4017</v>
      </c>
      <c r="U1622" s="35" t="s">
        <v>4017</v>
      </c>
      <c r="W1622" s="35" t="s">
        <v>4017</v>
      </c>
    </row>
    <row r="1623" spans="1:24" x14ac:dyDescent="0.2">
      <c r="A1623" s="35" t="s">
        <v>57</v>
      </c>
      <c r="B1623" s="36">
        <v>65345</v>
      </c>
      <c r="C1623" s="37">
        <v>0.25</v>
      </c>
      <c r="D1623" s="35" t="s">
        <v>70</v>
      </c>
      <c r="E1623" s="35" t="s">
        <v>71</v>
      </c>
      <c r="F1623" s="35" t="s">
        <v>72</v>
      </c>
      <c r="G1623" s="35" t="s">
        <v>239</v>
      </c>
      <c r="H1623" s="35" t="s">
        <v>238</v>
      </c>
      <c r="I1623" s="35" t="s">
        <v>355</v>
      </c>
      <c r="J1623" s="42">
        <v>41030</v>
      </c>
      <c r="L1623" s="42">
        <v>41394</v>
      </c>
      <c r="M1623" s="41">
        <v>2027</v>
      </c>
      <c r="N1623" s="40" t="s">
        <v>212</v>
      </c>
      <c r="O1623" s="41">
        <v>2012</v>
      </c>
      <c r="P1623" s="41"/>
      <c r="Q1623" s="41">
        <v>2020</v>
      </c>
      <c r="R1623" s="40" t="s">
        <v>4017</v>
      </c>
      <c r="U1623" s="35" t="s">
        <v>4017</v>
      </c>
      <c r="W1623" s="35" t="s">
        <v>212</v>
      </c>
      <c r="X1623" s="35" t="s">
        <v>4044</v>
      </c>
    </row>
    <row r="1624" spans="1:24" x14ac:dyDescent="0.2">
      <c r="A1624" s="35" t="s">
        <v>57</v>
      </c>
      <c r="B1624" s="36">
        <v>65527</v>
      </c>
      <c r="C1624" s="37">
        <v>1</v>
      </c>
      <c r="D1624" s="35" t="s">
        <v>81</v>
      </c>
      <c r="E1624" s="35" t="s">
        <v>82</v>
      </c>
      <c r="F1624" s="35" t="s">
        <v>26</v>
      </c>
      <c r="G1624" s="35" t="s">
        <v>239</v>
      </c>
      <c r="H1624" s="35" t="s">
        <v>238</v>
      </c>
      <c r="I1624" s="35" t="s">
        <v>27</v>
      </c>
      <c r="J1624" s="42">
        <v>41060</v>
      </c>
      <c r="L1624" s="42">
        <v>41957</v>
      </c>
      <c r="M1624" s="41">
        <v>2029</v>
      </c>
      <c r="N1624" s="40" t="s">
        <v>212</v>
      </c>
      <c r="O1624" s="41">
        <v>2014</v>
      </c>
      <c r="P1624" s="41"/>
      <c r="Q1624" s="41">
        <v>2021</v>
      </c>
      <c r="R1624" s="40" t="s">
        <v>4017</v>
      </c>
      <c r="U1624" s="35" t="s">
        <v>4017</v>
      </c>
      <c r="W1624" s="35" t="s">
        <v>4017</v>
      </c>
    </row>
    <row r="1625" spans="1:24" x14ac:dyDescent="0.2">
      <c r="A1625" s="35" t="s">
        <v>57</v>
      </c>
      <c r="B1625" s="36">
        <v>65479</v>
      </c>
      <c r="C1625" s="37">
        <v>1</v>
      </c>
      <c r="D1625" s="35" t="s">
        <v>78</v>
      </c>
      <c r="E1625" s="35" t="s">
        <v>79</v>
      </c>
      <c r="F1625" s="35" t="s">
        <v>80</v>
      </c>
      <c r="G1625" s="35" t="s">
        <v>396</v>
      </c>
      <c r="H1625" s="35" t="s">
        <v>220</v>
      </c>
      <c r="I1625" s="35" t="s">
        <v>382</v>
      </c>
      <c r="J1625" s="42">
        <v>41088</v>
      </c>
      <c r="L1625" s="42">
        <v>41775</v>
      </c>
      <c r="M1625" s="41">
        <v>2028</v>
      </c>
      <c r="N1625" s="40" t="s">
        <v>4017</v>
      </c>
      <c r="O1625" s="41"/>
      <c r="P1625" s="41"/>
      <c r="Q1625" s="41"/>
      <c r="R1625" s="40" t="s">
        <v>4017</v>
      </c>
      <c r="U1625" s="35" t="s">
        <v>4017</v>
      </c>
      <c r="W1625" s="35" t="s">
        <v>4017</v>
      </c>
    </row>
    <row r="1626" spans="1:24" x14ac:dyDescent="0.2">
      <c r="A1626" s="35" t="s">
        <v>57</v>
      </c>
      <c r="B1626" s="36">
        <v>65391</v>
      </c>
      <c r="C1626" s="37">
        <v>1</v>
      </c>
      <c r="D1626" s="35" t="s">
        <v>397</v>
      </c>
      <c r="E1626" s="35" t="s">
        <v>74</v>
      </c>
      <c r="F1626" s="35" t="s">
        <v>203</v>
      </c>
      <c r="G1626" s="35" t="s">
        <v>221</v>
      </c>
      <c r="H1626" s="35" t="s">
        <v>220</v>
      </c>
      <c r="I1626" s="35" t="s">
        <v>4</v>
      </c>
      <c r="J1626" s="42">
        <v>41037</v>
      </c>
      <c r="L1626" s="42">
        <v>41518</v>
      </c>
      <c r="M1626" s="41">
        <v>2028</v>
      </c>
      <c r="N1626" s="40" t="s">
        <v>4017</v>
      </c>
      <c r="O1626" s="41"/>
      <c r="P1626" s="41"/>
      <c r="Q1626" s="41"/>
      <c r="R1626" s="40" t="s">
        <v>4017</v>
      </c>
      <c r="U1626" s="35" t="s">
        <v>4017</v>
      </c>
      <c r="W1626" s="35" t="s">
        <v>4017</v>
      </c>
    </row>
    <row r="1627" spans="1:24" x14ac:dyDescent="0.2">
      <c r="A1627" s="35" t="s">
        <v>77</v>
      </c>
      <c r="B1627" s="36">
        <v>65392</v>
      </c>
      <c r="C1627" s="37">
        <v>1</v>
      </c>
      <c r="D1627" s="35" t="s">
        <v>75</v>
      </c>
      <c r="E1627" s="35" t="s">
        <v>76</v>
      </c>
      <c r="F1627" s="35" t="s">
        <v>22</v>
      </c>
      <c r="G1627" s="35" t="s">
        <v>221</v>
      </c>
      <c r="H1627" s="35" t="s">
        <v>220</v>
      </c>
      <c r="I1627" s="35" t="s">
        <v>23</v>
      </c>
      <c r="J1627" s="42">
        <v>41626</v>
      </c>
      <c r="L1627" s="42">
        <v>42004</v>
      </c>
      <c r="M1627" s="41">
        <v>2030</v>
      </c>
      <c r="N1627" s="40" t="s">
        <v>4017</v>
      </c>
      <c r="O1627" s="41"/>
      <c r="P1627" s="41"/>
      <c r="Q1627" s="41"/>
      <c r="R1627" s="40" t="s">
        <v>4017</v>
      </c>
      <c r="U1627" s="35" t="s">
        <v>4017</v>
      </c>
      <c r="W1627" s="35" t="s">
        <v>4017</v>
      </c>
    </row>
    <row r="1628" spans="1:24" x14ac:dyDescent="0.2">
      <c r="A1628" s="35" t="s">
        <v>77</v>
      </c>
      <c r="B1628" s="36">
        <v>65739</v>
      </c>
      <c r="C1628" s="37">
        <v>1</v>
      </c>
      <c r="D1628" s="35" t="s">
        <v>86</v>
      </c>
      <c r="E1628" s="35" t="s">
        <v>87</v>
      </c>
      <c r="F1628" s="35" t="s">
        <v>88</v>
      </c>
      <c r="G1628" s="35" t="s">
        <v>239</v>
      </c>
      <c r="H1628" s="35" t="s">
        <v>238</v>
      </c>
      <c r="I1628" s="35" t="s">
        <v>27</v>
      </c>
      <c r="J1628" s="42">
        <v>41694</v>
      </c>
      <c r="L1628" s="42">
        <v>41694</v>
      </c>
      <c r="M1628" s="41">
        <v>2029</v>
      </c>
      <c r="N1628" s="40" t="s">
        <v>212</v>
      </c>
      <c r="O1628" s="41">
        <v>2014</v>
      </c>
      <c r="P1628" s="41"/>
      <c r="Q1628" s="41">
        <v>2019</v>
      </c>
      <c r="R1628" s="40" t="s">
        <v>4017</v>
      </c>
      <c r="U1628" s="35" t="s">
        <v>4017</v>
      </c>
      <c r="W1628" s="35" t="s">
        <v>4017</v>
      </c>
    </row>
    <row r="1629" spans="1:24" x14ac:dyDescent="0.2">
      <c r="A1629" s="35" t="s">
        <v>77</v>
      </c>
      <c r="B1629" s="36">
        <v>66126</v>
      </c>
      <c r="C1629" s="37">
        <v>1</v>
      </c>
      <c r="D1629" s="35" t="s">
        <v>111</v>
      </c>
      <c r="E1629" s="35" t="s">
        <v>112</v>
      </c>
      <c r="F1629" s="35" t="s">
        <v>109</v>
      </c>
      <c r="G1629" s="35" t="s">
        <v>221</v>
      </c>
      <c r="H1629" s="35" t="s">
        <v>220</v>
      </c>
      <c r="I1629" s="35" t="s">
        <v>110</v>
      </c>
      <c r="J1629" s="42">
        <v>42194</v>
      </c>
      <c r="L1629" s="42">
        <v>42550</v>
      </c>
      <c r="M1629" s="41">
        <v>2030</v>
      </c>
      <c r="N1629" s="40" t="s">
        <v>212</v>
      </c>
      <c r="O1629" s="41">
        <v>2016</v>
      </c>
      <c r="P1629" s="41">
        <v>2022</v>
      </c>
      <c r="Q1629" s="41"/>
      <c r="R1629" s="40" t="s">
        <v>4017</v>
      </c>
      <c r="U1629" s="35" t="s">
        <v>4017</v>
      </c>
      <c r="W1629" s="35" t="s">
        <v>4017</v>
      </c>
    </row>
    <row r="1630" spans="1:24" x14ac:dyDescent="0.2">
      <c r="A1630" s="35" t="s">
        <v>77</v>
      </c>
      <c r="B1630" s="36">
        <v>65896</v>
      </c>
      <c r="C1630" s="37">
        <v>1</v>
      </c>
      <c r="D1630" s="35" t="s">
        <v>96</v>
      </c>
      <c r="E1630" s="35" t="s">
        <v>97</v>
      </c>
      <c r="F1630" s="35" t="s">
        <v>98</v>
      </c>
      <c r="G1630" s="35" t="s">
        <v>395</v>
      </c>
      <c r="H1630" s="35" t="s">
        <v>220</v>
      </c>
      <c r="I1630" s="35" t="s">
        <v>4043</v>
      </c>
      <c r="J1630" s="42">
        <v>41382</v>
      </c>
      <c r="L1630" s="42">
        <v>41544</v>
      </c>
      <c r="M1630" s="41">
        <v>2027</v>
      </c>
      <c r="N1630" s="40" t="s">
        <v>212</v>
      </c>
      <c r="O1630" s="41">
        <v>2013</v>
      </c>
      <c r="P1630" s="41"/>
      <c r="Q1630" s="41">
        <v>2021</v>
      </c>
      <c r="R1630" s="40" t="s">
        <v>4017</v>
      </c>
      <c r="U1630" s="35" t="s">
        <v>4017</v>
      </c>
      <c r="W1630" s="35" t="s">
        <v>4017</v>
      </c>
    </row>
    <row r="1631" spans="1:24" x14ac:dyDescent="0.2">
      <c r="A1631" s="35" t="s">
        <v>77</v>
      </c>
      <c r="B1631" s="36">
        <v>66124</v>
      </c>
      <c r="C1631" s="37">
        <v>1</v>
      </c>
      <c r="D1631" s="35" t="s">
        <v>107</v>
      </c>
      <c r="E1631" s="35" t="s">
        <v>108</v>
      </c>
      <c r="F1631" s="35" t="s">
        <v>109</v>
      </c>
      <c r="G1631" s="35" t="s">
        <v>221</v>
      </c>
      <c r="H1631" s="35" t="s">
        <v>220</v>
      </c>
      <c r="I1631" s="35" t="s">
        <v>110</v>
      </c>
      <c r="J1631" s="42">
        <v>41911</v>
      </c>
      <c r="L1631" s="42">
        <v>42450</v>
      </c>
      <c r="M1631" s="41">
        <v>2031</v>
      </c>
      <c r="N1631" s="40" t="s">
        <v>4017</v>
      </c>
      <c r="O1631" s="41"/>
      <c r="P1631" s="41"/>
      <c r="Q1631" s="41"/>
      <c r="R1631" s="40" t="s">
        <v>4017</v>
      </c>
      <c r="U1631" s="35" t="s">
        <v>4017</v>
      </c>
      <c r="W1631" s="35" t="s">
        <v>4017</v>
      </c>
    </row>
    <row r="1632" spans="1:24" x14ac:dyDescent="0.2">
      <c r="A1632" s="35" t="s">
        <v>77</v>
      </c>
      <c r="B1632" s="36">
        <v>66077</v>
      </c>
      <c r="C1632" s="37">
        <v>1</v>
      </c>
      <c r="D1632" s="35" t="s">
        <v>103</v>
      </c>
      <c r="E1632" s="35" t="s">
        <v>104</v>
      </c>
      <c r="F1632" s="35" t="s">
        <v>105</v>
      </c>
      <c r="G1632" s="35" t="s">
        <v>221</v>
      </c>
      <c r="H1632" s="35" t="s">
        <v>220</v>
      </c>
      <c r="I1632" s="35" t="s">
        <v>106</v>
      </c>
      <c r="J1632" s="42">
        <v>41614</v>
      </c>
      <c r="L1632" s="42">
        <v>41614</v>
      </c>
      <c r="M1632" s="41">
        <v>2030</v>
      </c>
      <c r="N1632" s="40" t="s">
        <v>212</v>
      </c>
      <c r="O1632" s="41">
        <v>2013</v>
      </c>
      <c r="P1632" s="41"/>
      <c r="Q1632" s="41">
        <v>2019</v>
      </c>
      <c r="R1632" s="40" t="s">
        <v>4017</v>
      </c>
      <c r="U1632" s="35" t="s">
        <v>4017</v>
      </c>
      <c r="W1632" s="35" t="s">
        <v>4017</v>
      </c>
    </row>
    <row r="1633" spans="1:23" x14ac:dyDescent="0.2">
      <c r="A1633" s="35" t="s">
        <v>77</v>
      </c>
      <c r="B1633" s="36">
        <v>66131</v>
      </c>
      <c r="C1633" s="37">
        <v>1</v>
      </c>
      <c r="D1633" s="35" t="s">
        <v>113</v>
      </c>
      <c r="E1633" s="35" t="s">
        <v>114</v>
      </c>
      <c r="F1633" s="35" t="s">
        <v>115</v>
      </c>
      <c r="G1633" s="35" t="s">
        <v>395</v>
      </c>
      <c r="H1633" s="35" t="s">
        <v>220</v>
      </c>
      <c r="I1633" s="35" t="s">
        <v>207</v>
      </c>
      <c r="J1633" s="42">
        <v>41898</v>
      </c>
      <c r="L1633" s="42">
        <v>42273</v>
      </c>
      <c r="M1633" s="41">
        <v>2029</v>
      </c>
      <c r="N1633" s="40" t="s">
        <v>212</v>
      </c>
      <c r="O1633" s="41">
        <v>2015</v>
      </c>
      <c r="P1633" s="41"/>
      <c r="Q1633" s="41">
        <v>2019</v>
      </c>
      <c r="R1633" s="40" t="s">
        <v>4017</v>
      </c>
      <c r="U1633" s="35" t="s">
        <v>4017</v>
      </c>
      <c r="W1633" s="35" t="s">
        <v>4017</v>
      </c>
    </row>
    <row r="1634" spans="1:23" x14ac:dyDescent="0.2">
      <c r="A1634" s="35" t="s">
        <v>92</v>
      </c>
      <c r="B1634" s="36">
        <v>66308</v>
      </c>
      <c r="C1634" s="37">
        <v>1</v>
      </c>
      <c r="D1634" s="35" t="s">
        <v>118</v>
      </c>
      <c r="E1634" s="35" t="s">
        <v>119</v>
      </c>
      <c r="F1634" s="35" t="s">
        <v>120</v>
      </c>
      <c r="G1634" s="35" t="s">
        <v>396</v>
      </c>
      <c r="H1634" s="35" t="s">
        <v>220</v>
      </c>
      <c r="I1634" s="35" t="s">
        <v>121</v>
      </c>
      <c r="J1634" s="42">
        <v>42838</v>
      </c>
      <c r="L1634" s="42">
        <v>43465</v>
      </c>
      <c r="M1634" s="41">
        <v>2032</v>
      </c>
      <c r="N1634" s="40" t="s">
        <v>212</v>
      </c>
      <c r="O1634" s="41">
        <v>2017</v>
      </c>
      <c r="P1634" s="41"/>
      <c r="Q1634" s="41">
        <v>2019</v>
      </c>
      <c r="R1634" s="40" t="s">
        <v>4017</v>
      </c>
      <c r="U1634" s="35" t="s">
        <v>4017</v>
      </c>
      <c r="W1634" s="35" t="s">
        <v>4017</v>
      </c>
    </row>
    <row r="1635" spans="1:23" x14ac:dyDescent="0.2">
      <c r="A1635" s="35" t="s">
        <v>92</v>
      </c>
      <c r="B1635" s="36">
        <v>67856</v>
      </c>
      <c r="C1635" s="37">
        <v>1</v>
      </c>
      <c r="D1635" s="35" t="s">
        <v>149</v>
      </c>
      <c r="E1635" s="35" t="s">
        <v>150</v>
      </c>
      <c r="F1635" s="35" t="s">
        <v>151</v>
      </c>
      <c r="G1635" s="35" t="s">
        <v>238</v>
      </c>
      <c r="H1635" s="35" t="s">
        <v>220</v>
      </c>
      <c r="I1635" s="35" t="s">
        <v>63</v>
      </c>
      <c r="J1635" s="42">
        <v>43084</v>
      </c>
      <c r="L1635" s="42">
        <v>43490</v>
      </c>
      <c r="M1635" s="41">
        <v>2033</v>
      </c>
      <c r="N1635" s="40" t="s">
        <v>212</v>
      </c>
      <c r="O1635" s="41">
        <v>2018</v>
      </c>
      <c r="P1635" s="41"/>
      <c r="Q1635" s="41">
        <v>2019</v>
      </c>
      <c r="R1635" s="40" t="s">
        <v>4017</v>
      </c>
      <c r="U1635" s="35" t="s">
        <v>4017</v>
      </c>
      <c r="W1635" s="35" t="s">
        <v>4017</v>
      </c>
    </row>
    <row r="1636" spans="1:23" x14ac:dyDescent="0.2">
      <c r="A1636" s="35" t="s">
        <v>92</v>
      </c>
      <c r="B1636" s="36">
        <v>65848</v>
      </c>
      <c r="C1636" s="37">
        <v>1</v>
      </c>
      <c r="D1636" s="35" t="s">
        <v>89</v>
      </c>
      <c r="E1636" s="35" t="s">
        <v>90</v>
      </c>
      <c r="F1636" s="35" t="s">
        <v>66</v>
      </c>
      <c r="G1636" s="35" t="s">
        <v>376</v>
      </c>
      <c r="H1636" s="35" t="s">
        <v>220</v>
      </c>
      <c r="I1636" s="35" t="s">
        <v>91</v>
      </c>
      <c r="J1636" s="42">
        <v>42306</v>
      </c>
      <c r="L1636" s="42">
        <v>43095</v>
      </c>
      <c r="M1636" s="41">
        <v>2031</v>
      </c>
      <c r="N1636" s="40" t="s">
        <v>4017</v>
      </c>
      <c r="O1636" s="41"/>
      <c r="P1636" s="41"/>
      <c r="Q1636" s="41"/>
      <c r="R1636" s="40" t="s">
        <v>4017</v>
      </c>
      <c r="U1636" s="35" t="s">
        <v>4017</v>
      </c>
      <c r="W1636" s="35" t="s">
        <v>4017</v>
      </c>
    </row>
    <row r="1637" spans="1:23" x14ac:dyDescent="0.2">
      <c r="A1637" s="35" t="s">
        <v>92</v>
      </c>
      <c r="B1637" s="36">
        <v>67196</v>
      </c>
      <c r="C1637" s="37">
        <v>1</v>
      </c>
      <c r="D1637" s="35" t="s">
        <v>127</v>
      </c>
      <c r="E1637" s="35" t="s">
        <v>128</v>
      </c>
      <c r="F1637" s="35" t="s">
        <v>129</v>
      </c>
      <c r="G1637" s="35" t="s">
        <v>380</v>
      </c>
      <c r="H1637" s="35" t="s">
        <v>220</v>
      </c>
      <c r="I1637" s="35" t="s">
        <v>13</v>
      </c>
      <c r="J1637" s="42">
        <v>42697</v>
      </c>
      <c r="L1637" s="42">
        <v>44926</v>
      </c>
      <c r="M1637" s="41">
        <v>2036</v>
      </c>
      <c r="N1637" s="40" t="s">
        <v>212</v>
      </c>
      <c r="O1637" s="41">
        <v>2016</v>
      </c>
      <c r="P1637" s="41"/>
      <c r="Q1637" s="41">
        <v>2019</v>
      </c>
      <c r="R1637" s="40" t="s">
        <v>4017</v>
      </c>
      <c r="U1637" s="35" t="s">
        <v>4017</v>
      </c>
      <c r="W1637" s="35" t="s">
        <v>4017</v>
      </c>
    </row>
    <row r="1638" spans="1:23" x14ac:dyDescent="0.2">
      <c r="A1638" s="35" t="s">
        <v>92</v>
      </c>
      <c r="B1638" s="36">
        <v>67784</v>
      </c>
      <c r="C1638" s="37">
        <v>1</v>
      </c>
      <c r="D1638" s="35" t="s">
        <v>142</v>
      </c>
      <c r="E1638" s="35" t="s">
        <v>143</v>
      </c>
      <c r="F1638" s="35" t="s">
        <v>381</v>
      </c>
      <c r="G1638" s="35" t="s">
        <v>380</v>
      </c>
      <c r="H1638" s="35" t="s">
        <v>220</v>
      </c>
      <c r="I1638" s="35" t="s">
        <v>41</v>
      </c>
      <c r="J1638" s="42">
        <v>43230</v>
      </c>
      <c r="L1638" s="42">
        <v>43910</v>
      </c>
      <c r="M1638" s="41">
        <v>2034</v>
      </c>
      <c r="N1638" s="40" t="s">
        <v>212</v>
      </c>
      <c r="O1638" s="41">
        <v>2019</v>
      </c>
      <c r="P1638" s="41"/>
      <c r="Q1638" s="41">
        <v>2019</v>
      </c>
      <c r="R1638" s="40" t="s">
        <v>4017</v>
      </c>
      <c r="U1638" s="35" t="s">
        <v>4017</v>
      </c>
      <c r="W1638" s="35" t="s">
        <v>4017</v>
      </c>
    </row>
    <row r="1639" spans="1:23" x14ac:dyDescent="0.2">
      <c r="A1639" s="35" t="s">
        <v>92</v>
      </c>
      <c r="B1639" s="36">
        <v>66049</v>
      </c>
      <c r="C1639" s="37">
        <v>1</v>
      </c>
      <c r="D1639" s="35" t="s">
        <v>101</v>
      </c>
      <c r="E1639" s="35" t="s">
        <v>102</v>
      </c>
      <c r="F1639" s="35" t="s">
        <v>381</v>
      </c>
      <c r="G1639" s="35" t="s">
        <v>380</v>
      </c>
      <c r="H1639" s="35" t="s">
        <v>220</v>
      </c>
      <c r="I1639" s="35" t="s">
        <v>41</v>
      </c>
      <c r="J1639" s="42">
        <v>41967</v>
      </c>
      <c r="L1639" s="42">
        <v>42404</v>
      </c>
      <c r="M1639" s="41">
        <v>2030</v>
      </c>
      <c r="N1639" s="40" t="s">
        <v>212</v>
      </c>
      <c r="O1639" s="41">
        <v>2016</v>
      </c>
      <c r="P1639" s="41"/>
      <c r="Q1639" s="41">
        <v>2022</v>
      </c>
      <c r="R1639" s="40" t="s">
        <v>4017</v>
      </c>
      <c r="U1639" s="35" t="s">
        <v>4017</v>
      </c>
      <c r="W1639" s="35" t="s">
        <v>4017</v>
      </c>
    </row>
    <row r="1640" spans="1:23" x14ac:dyDescent="0.2">
      <c r="A1640" s="35" t="s">
        <v>92</v>
      </c>
      <c r="B1640" s="36">
        <v>67007</v>
      </c>
      <c r="C1640" s="37">
        <v>1</v>
      </c>
      <c r="D1640" s="35" t="s">
        <v>122</v>
      </c>
      <c r="E1640" s="35" t="s">
        <v>123</v>
      </c>
      <c r="F1640" s="35" t="s">
        <v>381</v>
      </c>
      <c r="G1640" s="35" t="s">
        <v>380</v>
      </c>
      <c r="H1640" s="35" t="s">
        <v>220</v>
      </c>
      <c r="I1640" s="35" t="s">
        <v>41</v>
      </c>
      <c r="J1640" s="42">
        <v>42480</v>
      </c>
      <c r="L1640" s="42">
        <v>42670</v>
      </c>
      <c r="M1640" s="41">
        <v>2031</v>
      </c>
      <c r="N1640" s="40" t="s">
        <v>4017</v>
      </c>
      <c r="O1640" s="41"/>
      <c r="P1640" s="41"/>
      <c r="Q1640" s="41"/>
      <c r="R1640" s="40" t="s">
        <v>4017</v>
      </c>
      <c r="U1640" s="35" t="s">
        <v>4017</v>
      </c>
      <c r="W1640" s="35" t="s">
        <v>4017</v>
      </c>
    </row>
    <row r="1641" spans="1:23" x14ac:dyDescent="0.2">
      <c r="A1641" s="35" t="s">
        <v>92</v>
      </c>
      <c r="B1641" s="36">
        <v>66259</v>
      </c>
      <c r="C1641" s="37">
        <v>1</v>
      </c>
      <c r="D1641" s="35" t="s">
        <v>116</v>
      </c>
      <c r="E1641" s="35" t="s">
        <v>117</v>
      </c>
      <c r="F1641" s="35" t="s">
        <v>22</v>
      </c>
      <c r="G1641" s="35" t="s">
        <v>221</v>
      </c>
      <c r="H1641" s="35" t="s">
        <v>220</v>
      </c>
      <c r="I1641" s="35" t="s">
        <v>23</v>
      </c>
      <c r="J1641" s="42">
        <v>42580</v>
      </c>
      <c r="L1641" s="42">
        <v>42971</v>
      </c>
      <c r="M1641" s="41">
        <v>2032</v>
      </c>
      <c r="N1641" s="40" t="s">
        <v>4017</v>
      </c>
      <c r="O1641" s="41"/>
      <c r="P1641" s="41"/>
      <c r="Q1641" s="41"/>
      <c r="R1641" s="40" t="s">
        <v>4017</v>
      </c>
      <c r="U1641" s="35" t="s">
        <v>4017</v>
      </c>
      <c r="W1641" s="35" t="s">
        <v>4017</v>
      </c>
    </row>
    <row r="1642" spans="1:23" x14ac:dyDescent="0.2">
      <c r="A1642" s="35" t="s">
        <v>92</v>
      </c>
      <c r="B1642" s="36">
        <v>65871</v>
      </c>
      <c r="C1642" s="37">
        <v>1</v>
      </c>
      <c r="D1642" s="35" t="s">
        <v>93</v>
      </c>
      <c r="E1642" s="35" t="s">
        <v>94</v>
      </c>
      <c r="F1642" s="35" t="s">
        <v>95</v>
      </c>
      <c r="G1642" s="35" t="s">
        <v>221</v>
      </c>
      <c r="H1642" s="35" t="s">
        <v>220</v>
      </c>
      <c r="I1642" s="35" t="s">
        <v>91</v>
      </c>
      <c r="J1642" s="42">
        <v>41940</v>
      </c>
      <c r="L1642" s="42">
        <v>42360</v>
      </c>
      <c r="M1642" s="41">
        <v>2030</v>
      </c>
      <c r="N1642" s="40" t="s">
        <v>212</v>
      </c>
      <c r="O1642" s="41">
        <v>2015</v>
      </c>
      <c r="P1642" s="41"/>
      <c r="Q1642" s="41">
        <v>2021</v>
      </c>
      <c r="R1642" s="40" t="s">
        <v>4017</v>
      </c>
      <c r="U1642" s="35" t="s">
        <v>4017</v>
      </c>
      <c r="W1642" s="35" t="s">
        <v>4017</v>
      </c>
    </row>
    <row r="1643" spans="1:23" x14ac:dyDescent="0.2">
      <c r="A1643" s="35" t="s">
        <v>92</v>
      </c>
      <c r="B1643" s="36">
        <v>67913</v>
      </c>
      <c r="C1643" s="37">
        <v>1</v>
      </c>
      <c r="D1643" s="35" t="s">
        <v>152</v>
      </c>
      <c r="E1643" s="35" t="s">
        <v>153</v>
      </c>
      <c r="F1643" s="35" t="s">
        <v>154</v>
      </c>
      <c r="G1643" s="35" t="s">
        <v>239</v>
      </c>
      <c r="H1643" s="35" t="s">
        <v>238</v>
      </c>
      <c r="I1643" s="35" t="s">
        <v>348</v>
      </c>
      <c r="J1643" s="42">
        <v>43059</v>
      </c>
      <c r="L1643" s="42">
        <v>43522</v>
      </c>
      <c r="M1643" s="41">
        <v>2034</v>
      </c>
      <c r="N1643" s="40" t="s">
        <v>212</v>
      </c>
      <c r="O1643" s="41">
        <v>2019</v>
      </c>
      <c r="P1643" s="41"/>
      <c r="Q1643" s="41">
        <v>2019</v>
      </c>
      <c r="R1643" s="40" t="s">
        <v>4017</v>
      </c>
      <c r="U1643" s="35" t="s">
        <v>4017</v>
      </c>
      <c r="W1643" s="35" t="s">
        <v>4017</v>
      </c>
    </row>
    <row r="1644" spans="1:23" x14ac:dyDescent="0.2">
      <c r="A1644" s="35" t="s">
        <v>92</v>
      </c>
      <c r="B1644" s="36">
        <v>67285</v>
      </c>
      <c r="C1644" s="37">
        <v>1</v>
      </c>
      <c r="D1644" s="35" t="s">
        <v>139</v>
      </c>
      <c r="E1644" s="35" t="s">
        <v>140</v>
      </c>
      <c r="F1644" s="35" t="s">
        <v>174</v>
      </c>
      <c r="G1644" s="35" t="s">
        <v>239</v>
      </c>
      <c r="H1644" s="35" t="s">
        <v>238</v>
      </c>
      <c r="I1644" s="35" t="s">
        <v>141</v>
      </c>
      <c r="J1644" s="42">
        <v>42762</v>
      </c>
      <c r="L1644" s="42">
        <v>43265</v>
      </c>
      <c r="M1644" s="41">
        <v>2032</v>
      </c>
      <c r="N1644" s="40" t="s">
        <v>212</v>
      </c>
      <c r="O1644" s="41">
        <v>2018</v>
      </c>
      <c r="P1644" s="41"/>
      <c r="Q1644" s="41">
        <v>2019</v>
      </c>
      <c r="R1644" s="40" t="s">
        <v>4017</v>
      </c>
      <c r="U1644" s="35" t="s">
        <v>4017</v>
      </c>
      <c r="W1644" s="35" t="s">
        <v>4017</v>
      </c>
    </row>
    <row r="1645" spans="1:23" x14ac:dyDescent="0.2">
      <c r="A1645" s="35" t="s">
        <v>92</v>
      </c>
      <c r="B1645" s="36">
        <v>67150</v>
      </c>
      <c r="C1645" s="37">
        <v>1</v>
      </c>
      <c r="D1645" s="35" t="s">
        <v>124</v>
      </c>
      <c r="E1645" s="35" t="s">
        <v>125</v>
      </c>
      <c r="F1645" s="35" t="s">
        <v>126</v>
      </c>
      <c r="G1645" s="35" t="s">
        <v>395</v>
      </c>
      <c r="H1645" s="35" t="s">
        <v>220</v>
      </c>
      <c r="I1645" s="35" t="s">
        <v>99</v>
      </c>
      <c r="J1645" s="42">
        <v>42328</v>
      </c>
      <c r="L1645" s="42">
        <v>42670</v>
      </c>
      <c r="M1645" s="41">
        <v>2030</v>
      </c>
      <c r="N1645" s="40" t="s">
        <v>4017</v>
      </c>
      <c r="O1645" s="41">
        <v>2016</v>
      </c>
      <c r="P1645" s="41"/>
      <c r="Q1645" s="41"/>
      <c r="R1645" s="40" t="s">
        <v>4017</v>
      </c>
      <c r="U1645" s="35" t="s">
        <v>4017</v>
      </c>
      <c r="W1645" s="35" t="s">
        <v>4017</v>
      </c>
    </row>
    <row r="1646" spans="1:23" x14ac:dyDescent="0.2">
      <c r="A1646" s="35" t="s">
        <v>148</v>
      </c>
      <c r="B1646" s="36">
        <v>78858</v>
      </c>
      <c r="C1646" s="37">
        <v>1</v>
      </c>
      <c r="D1646" s="35" t="s">
        <v>175</v>
      </c>
      <c r="E1646" s="35" t="s">
        <v>176</v>
      </c>
      <c r="F1646" s="35" t="s">
        <v>200</v>
      </c>
      <c r="G1646" s="35" t="s">
        <v>221</v>
      </c>
      <c r="H1646" s="35" t="s">
        <v>220</v>
      </c>
      <c r="I1646" s="35" t="s">
        <v>201</v>
      </c>
      <c r="J1646" s="42">
        <v>43980</v>
      </c>
      <c r="L1646" s="42">
        <v>44403</v>
      </c>
      <c r="M1646" s="41">
        <v>2036</v>
      </c>
      <c r="N1646" s="40" t="s">
        <v>212</v>
      </c>
      <c r="O1646" s="41">
        <v>2021</v>
      </c>
      <c r="P1646" s="41">
        <v>2021</v>
      </c>
      <c r="Q1646" s="41">
        <v>2021</v>
      </c>
      <c r="R1646" s="40" t="s">
        <v>212</v>
      </c>
      <c r="U1646" s="35" t="s">
        <v>4017</v>
      </c>
      <c r="W1646" s="35" t="s">
        <v>4017</v>
      </c>
    </row>
    <row r="1647" spans="1:23" x14ac:dyDescent="0.2">
      <c r="A1647" s="35" t="s">
        <v>148</v>
      </c>
      <c r="B1647" s="36">
        <v>78593</v>
      </c>
      <c r="C1647" s="37">
        <v>1</v>
      </c>
      <c r="D1647" s="35" t="s">
        <v>394</v>
      </c>
      <c r="E1647" s="35" t="s">
        <v>168</v>
      </c>
      <c r="F1647" s="35" t="s">
        <v>169</v>
      </c>
      <c r="G1647" s="35" t="s">
        <v>221</v>
      </c>
      <c r="H1647" s="35" t="s">
        <v>220</v>
      </c>
      <c r="I1647" s="35" t="s">
        <v>202</v>
      </c>
      <c r="J1647" s="42">
        <v>43584</v>
      </c>
      <c r="L1647" s="42">
        <v>44000</v>
      </c>
      <c r="M1647" s="41">
        <v>2034</v>
      </c>
      <c r="N1647" s="40" t="s">
        <v>212</v>
      </c>
      <c r="O1647" s="41">
        <v>2020</v>
      </c>
      <c r="P1647" s="41"/>
      <c r="Q1647" s="41">
        <v>2019</v>
      </c>
      <c r="R1647" s="40" t="s">
        <v>212</v>
      </c>
      <c r="U1647" s="35" t="s">
        <v>4017</v>
      </c>
      <c r="W1647" s="35" t="s">
        <v>4017</v>
      </c>
    </row>
    <row r="1648" spans="1:23" x14ac:dyDescent="0.2">
      <c r="A1648" s="35" t="s">
        <v>148</v>
      </c>
      <c r="B1648" s="36">
        <v>79740</v>
      </c>
      <c r="C1648" s="37">
        <v>1</v>
      </c>
      <c r="D1648" s="35" t="s">
        <v>393</v>
      </c>
      <c r="E1648" s="35" t="s">
        <v>392</v>
      </c>
      <c r="F1648" s="35" t="s">
        <v>391</v>
      </c>
      <c r="G1648" s="35" t="s">
        <v>239</v>
      </c>
      <c r="H1648" s="35" t="s">
        <v>238</v>
      </c>
      <c r="I1648" s="35" t="s">
        <v>390</v>
      </c>
      <c r="J1648" s="42">
        <v>44263</v>
      </c>
      <c r="L1648" s="42">
        <v>44651</v>
      </c>
      <c r="M1648" s="41">
        <v>2037</v>
      </c>
      <c r="N1648" s="40" t="s">
        <v>212</v>
      </c>
      <c r="O1648" s="41">
        <v>2022</v>
      </c>
      <c r="P1648" s="41">
        <v>2022</v>
      </c>
      <c r="Q1648" s="41">
        <v>2022</v>
      </c>
      <c r="R1648" s="40" t="s">
        <v>4017</v>
      </c>
      <c r="U1648" s="35" t="s">
        <v>212</v>
      </c>
      <c r="V1648" s="35" t="s">
        <v>4042</v>
      </c>
      <c r="W1648" s="35" t="s">
        <v>4017</v>
      </c>
    </row>
    <row r="1649" spans="1:24" x14ac:dyDescent="0.2">
      <c r="A1649" s="35" t="s">
        <v>148</v>
      </c>
      <c r="B1649" s="36">
        <v>78172</v>
      </c>
      <c r="C1649" s="37">
        <v>1</v>
      </c>
      <c r="D1649" s="35" t="s">
        <v>170</v>
      </c>
      <c r="E1649" s="35" t="s">
        <v>171</v>
      </c>
      <c r="F1649" s="35" t="s">
        <v>22</v>
      </c>
      <c r="G1649" s="35" t="s">
        <v>221</v>
      </c>
      <c r="H1649" s="35" t="s">
        <v>220</v>
      </c>
      <c r="I1649" s="35" t="s">
        <v>23</v>
      </c>
      <c r="J1649" s="42">
        <v>44039</v>
      </c>
      <c r="L1649" s="42">
        <v>44610</v>
      </c>
      <c r="M1649" s="41">
        <v>2037</v>
      </c>
      <c r="N1649" s="40" t="s">
        <v>212</v>
      </c>
      <c r="O1649" s="41">
        <v>2022</v>
      </c>
      <c r="P1649" s="41">
        <v>2022</v>
      </c>
      <c r="Q1649" s="41">
        <v>2022</v>
      </c>
      <c r="R1649" s="40" t="s">
        <v>212</v>
      </c>
      <c r="U1649" s="35" t="s">
        <v>4017</v>
      </c>
      <c r="W1649" s="35" t="s">
        <v>4017</v>
      </c>
    </row>
    <row r="1650" spans="1:24" x14ac:dyDescent="0.2">
      <c r="A1650" s="35" t="s">
        <v>148</v>
      </c>
      <c r="B1650" s="36">
        <v>68022</v>
      </c>
      <c r="C1650" s="37">
        <v>1</v>
      </c>
      <c r="D1650" s="35" t="s">
        <v>389</v>
      </c>
      <c r="E1650" s="35" t="s">
        <v>204</v>
      </c>
      <c r="F1650" s="35" t="s">
        <v>205</v>
      </c>
      <c r="G1650" s="35" t="s">
        <v>238</v>
      </c>
      <c r="H1650" s="35" t="s">
        <v>220</v>
      </c>
      <c r="I1650" s="35" t="s">
        <v>63</v>
      </c>
      <c r="J1650" s="42">
        <v>43817</v>
      </c>
      <c r="L1650" s="42">
        <v>44777</v>
      </c>
      <c r="M1650" s="41">
        <v>2036</v>
      </c>
      <c r="N1650" s="40" t="s">
        <v>212</v>
      </c>
      <c r="O1650" s="41">
        <v>2021</v>
      </c>
      <c r="P1650" s="41">
        <v>2022</v>
      </c>
      <c r="Q1650" s="41">
        <v>2022</v>
      </c>
      <c r="R1650" s="40" t="s">
        <v>212</v>
      </c>
      <c r="U1650" s="35" t="s">
        <v>212</v>
      </c>
      <c r="W1650" s="35" t="s">
        <v>4017</v>
      </c>
    </row>
    <row r="1651" spans="1:24" x14ac:dyDescent="0.2">
      <c r="A1651" s="35" t="s">
        <v>148</v>
      </c>
      <c r="B1651" s="36">
        <v>67850</v>
      </c>
      <c r="C1651" s="37">
        <v>1</v>
      </c>
      <c r="D1651" s="35" t="s">
        <v>144</v>
      </c>
      <c r="E1651" s="35" t="s">
        <v>145</v>
      </c>
      <c r="F1651" s="35" t="s">
        <v>146</v>
      </c>
      <c r="G1651" s="35" t="s">
        <v>221</v>
      </c>
      <c r="H1651" s="35" t="s">
        <v>220</v>
      </c>
      <c r="I1651" s="35" t="s">
        <v>147</v>
      </c>
      <c r="J1651" s="42">
        <v>43735</v>
      </c>
      <c r="L1651" s="42">
        <v>44182</v>
      </c>
      <c r="M1651" s="41">
        <v>2035</v>
      </c>
      <c r="N1651" s="40" t="s">
        <v>212</v>
      </c>
      <c r="O1651" s="41">
        <v>2020</v>
      </c>
      <c r="P1651" s="41"/>
      <c r="Q1651" s="41">
        <v>2021</v>
      </c>
      <c r="R1651" s="40" t="s">
        <v>212</v>
      </c>
      <c r="U1651" s="35" t="s">
        <v>212</v>
      </c>
      <c r="V1651" s="35" t="s">
        <v>4041</v>
      </c>
      <c r="W1651" s="35" t="s">
        <v>212</v>
      </c>
      <c r="X1651" s="35" t="s">
        <v>4041</v>
      </c>
    </row>
    <row r="1652" spans="1:24" x14ac:dyDescent="0.2">
      <c r="A1652" s="35" t="s">
        <v>148</v>
      </c>
      <c r="B1652" s="36">
        <v>78852</v>
      </c>
      <c r="C1652" s="37">
        <v>1</v>
      </c>
      <c r="D1652" s="35" t="s">
        <v>172</v>
      </c>
      <c r="E1652" s="35" t="s">
        <v>173</v>
      </c>
      <c r="F1652" s="35" t="s">
        <v>388</v>
      </c>
      <c r="G1652" s="35" t="s">
        <v>239</v>
      </c>
      <c r="H1652" s="35" t="s">
        <v>238</v>
      </c>
      <c r="I1652" s="35" t="s">
        <v>4040</v>
      </c>
      <c r="J1652" s="42">
        <v>43888</v>
      </c>
      <c r="L1652" s="42">
        <v>43889</v>
      </c>
      <c r="M1652" s="41">
        <v>2036</v>
      </c>
      <c r="N1652" s="40" t="s">
        <v>212</v>
      </c>
      <c r="O1652" s="41">
        <v>2020</v>
      </c>
      <c r="P1652" s="41">
        <v>2020</v>
      </c>
      <c r="Q1652" s="41">
        <v>2020</v>
      </c>
      <c r="R1652" s="40" t="s">
        <v>212</v>
      </c>
      <c r="U1652" s="35" t="s">
        <v>212</v>
      </c>
      <c r="W1652" s="35" t="s">
        <v>4017</v>
      </c>
    </row>
    <row r="1653" spans="1:24" x14ac:dyDescent="0.2">
      <c r="A1653" s="35" t="s">
        <v>148</v>
      </c>
      <c r="B1653" s="36">
        <v>78067</v>
      </c>
      <c r="C1653" s="37">
        <v>1</v>
      </c>
      <c r="D1653" s="35" t="s">
        <v>162</v>
      </c>
      <c r="E1653" s="35" t="s">
        <v>163</v>
      </c>
      <c r="F1653" s="35" t="s">
        <v>164</v>
      </c>
      <c r="G1653" s="35" t="s">
        <v>220</v>
      </c>
      <c r="H1653" s="35" t="s">
        <v>220</v>
      </c>
      <c r="I1653" s="35" t="s">
        <v>355</v>
      </c>
      <c r="J1653" s="42">
        <v>43644</v>
      </c>
      <c r="L1653" s="42">
        <v>43728</v>
      </c>
      <c r="M1653" s="41">
        <v>2033</v>
      </c>
      <c r="N1653" s="40" t="s">
        <v>212</v>
      </c>
      <c r="O1653" s="41">
        <v>2019</v>
      </c>
      <c r="P1653" s="41"/>
      <c r="Q1653" s="41">
        <v>2019</v>
      </c>
      <c r="R1653" s="40" t="s">
        <v>212</v>
      </c>
      <c r="U1653" s="35" t="s">
        <v>4017</v>
      </c>
      <c r="W1653" s="35" t="s">
        <v>4017</v>
      </c>
    </row>
    <row r="1654" spans="1:24" x14ac:dyDescent="0.2">
      <c r="A1654" s="35" t="s">
        <v>210</v>
      </c>
      <c r="B1654" s="36">
        <v>80197</v>
      </c>
      <c r="C1654" s="37">
        <v>1</v>
      </c>
      <c r="D1654" s="35" t="s">
        <v>387</v>
      </c>
      <c r="E1654" s="35" t="s">
        <v>386</v>
      </c>
      <c r="F1654" s="35" t="s">
        <v>22</v>
      </c>
      <c r="G1654" s="35" t="s">
        <v>221</v>
      </c>
      <c r="H1654" s="35" t="s">
        <v>220</v>
      </c>
      <c r="I1654" s="35" t="s">
        <v>23</v>
      </c>
      <c r="J1654" s="42">
        <v>44756</v>
      </c>
      <c r="M1654" s="41">
        <v>2039</v>
      </c>
      <c r="N1654" s="40" t="s">
        <v>212</v>
      </c>
      <c r="O1654" s="41"/>
      <c r="P1654" s="41">
        <v>2023</v>
      </c>
      <c r="Q1654" s="41"/>
      <c r="R1654" s="40" t="s">
        <v>4017</v>
      </c>
      <c r="U1654" s="35" t="s">
        <v>4017</v>
      </c>
      <c r="W1654" s="35" t="s">
        <v>4017</v>
      </c>
    </row>
    <row r="1655" spans="1:24" x14ac:dyDescent="0.2">
      <c r="A1655" s="35" t="s">
        <v>210</v>
      </c>
      <c r="B1655" s="36">
        <v>78243</v>
      </c>
      <c r="C1655" s="37">
        <v>1</v>
      </c>
      <c r="D1655" s="35" t="s">
        <v>385</v>
      </c>
      <c r="E1655" s="35" t="s">
        <v>384</v>
      </c>
      <c r="F1655" s="35" t="s">
        <v>383</v>
      </c>
      <c r="G1655" s="35" t="s">
        <v>221</v>
      </c>
      <c r="H1655" s="35" t="s">
        <v>220</v>
      </c>
      <c r="I1655" s="35" t="s">
        <v>382</v>
      </c>
      <c r="J1655" s="42">
        <v>44504</v>
      </c>
      <c r="L1655" s="42">
        <v>44930</v>
      </c>
      <c r="M1655" s="41">
        <v>2038</v>
      </c>
      <c r="N1655" s="40" t="s">
        <v>212</v>
      </c>
      <c r="O1655" s="41">
        <v>2023</v>
      </c>
      <c r="P1655" s="41">
        <v>2023</v>
      </c>
      <c r="Q1655" s="41"/>
      <c r="R1655" s="40" t="s">
        <v>4017</v>
      </c>
      <c r="U1655" s="35" t="s">
        <v>4017</v>
      </c>
      <c r="W1655" s="35" t="s">
        <v>4017</v>
      </c>
    </row>
    <row r="1656" spans="1:24" x14ac:dyDescent="0.2">
      <c r="A1656" s="35" t="s">
        <v>210</v>
      </c>
      <c r="B1656" s="36">
        <v>80875</v>
      </c>
      <c r="C1656" s="37">
        <v>1</v>
      </c>
      <c r="D1656" s="35" t="s">
        <v>4003</v>
      </c>
      <c r="E1656" s="35" t="s">
        <v>4004</v>
      </c>
      <c r="F1656" s="35" t="s">
        <v>2469</v>
      </c>
      <c r="G1656" s="35" t="s">
        <v>380</v>
      </c>
      <c r="H1656" s="35" t="s">
        <v>220</v>
      </c>
      <c r="I1656" s="35" t="s">
        <v>390</v>
      </c>
      <c r="J1656" s="42">
        <v>44953</v>
      </c>
      <c r="M1656" s="41">
        <v>2039</v>
      </c>
      <c r="N1656" s="40" t="s">
        <v>212</v>
      </c>
      <c r="O1656" s="41">
        <v>2024</v>
      </c>
      <c r="P1656" s="41">
        <v>2024</v>
      </c>
      <c r="Q1656" s="41"/>
      <c r="R1656" s="40" t="s">
        <v>4017</v>
      </c>
      <c r="U1656" s="35" t="s">
        <v>4017</v>
      </c>
      <c r="W1656" s="35" t="s">
        <v>4017</v>
      </c>
    </row>
    <row r="1657" spans="1:24" x14ac:dyDescent="0.2">
      <c r="A1657" s="35" t="s">
        <v>210</v>
      </c>
      <c r="B1657" s="36">
        <v>79201</v>
      </c>
      <c r="C1657" s="37">
        <v>1</v>
      </c>
      <c r="D1657" s="35" t="s">
        <v>209</v>
      </c>
      <c r="E1657" s="35" t="s">
        <v>208</v>
      </c>
      <c r="F1657" s="35" t="s">
        <v>381</v>
      </c>
      <c r="G1657" s="35" t="s">
        <v>380</v>
      </c>
      <c r="H1657" s="35" t="s">
        <v>220</v>
      </c>
      <c r="I1657" s="35" t="s">
        <v>41</v>
      </c>
      <c r="J1657" s="42">
        <v>44405</v>
      </c>
      <c r="L1657" s="42">
        <v>45034</v>
      </c>
      <c r="M1657" s="41">
        <v>2038</v>
      </c>
      <c r="N1657" s="40" t="s">
        <v>212</v>
      </c>
      <c r="O1657" s="41">
        <v>2023</v>
      </c>
      <c r="P1657" s="41">
        <v>2023</v>
      </c>
      <c r="Q1657" s="41"/>
      <c r="R1657" s="40" t="s">
        <v>4017</v>
      </c>
      <c r="U1657" s="35" t="s">
        <v>4017</v>
      </c>
      <c r="W1657" s="35" t="s">
        <v>4017</v>
      </c>
    </row>
    <row r="1658" spans="1:24" x14ac:dyDescent="0.2">
      <c r="A1658" s="35" t="s">
        <v>210</v>
      </c>
      <c r="B1658" s="36">
        <v>80753</v>
      </c>
      <c r="C1658" s="37">
        <v>1</v>
      </c>
      <c r="D1658" s="35" t="s">
        <v>4005</v>
      </c>
      <c r="E1658" s="35" t="s">
        <v>4006</v>
      </c>
      <c r="F1658" s="35" t="s">
        <v>381</v>
      </c>
      <c r="G1658" s="35" t="s">
        <v>380</v>
      </c>
      <c r="H1658" s="35" t="s">
        <v>220</v>
      </c>
      <c r="I1658" s="35" t="s">
        <v>41</v>
      </c>
      <c r="J1658" s="42">
        <v>44910</v>
      </c>
      <c r="M1658" s="41">
        <v>2039</v>
      </c>
      <c r="N1658" s="40" t="s">
        <v>212</v>
      </c>
      <c r="O1658" s="41"/>
      <c r="P1658" s="41">
        <v>2023</v>
      </c>
      <c r="Q1658" s="41"/>
      <c r="R1658" s="40" t="s">
        <v>4017</v>
      </c>
      <c r="U1658" s="35" t="s">
        <v>4017</v>
      </c>
      <c r="W1658" s="35" t="s">
        <v>4017</v>
      </c>
    </row>
    <row r="1659" spans="1:24" x14ac:dyDescent="0.2">
      <c r="A1659" s="35" t="s">
        <v>210</v>
      </c>
      <c r="B1659" s="36">
        <v>80406</v>
      </c>
      <c r="C1659" s="37">
        <v>1</v>
      </c>
      <c r="D1659" s="35" t="s">
        <v>4007</v>
      </c>
      <c r="E1659" s="35" t="s">
        <v>4008</v>
      </c>
      <c r="F1659" s="35" t="s">
        <v>146</v>
      </c>
      <c r="G1659" s="35" t="s">
        <v>221</v>
      </c>
      <c r="H1659" s="35" t="s">
        <v>220</v>
      </c>
      <c r="I1659" s="35" t="s">
        <v>147</v>
      </c>
      <c r="J1659" s="42">
        <v>45085</v>
      </c>
      <c r="M1659" s="41">
        <v>2039</v>
      </c>
      <c r="N1659" s="40" t="s">
        <v>212</v>
      </c>
      <c r="O1659" s="41">
        <v>2024</v>
      </c>
      <c r="P1659" s="41">
        <v>2024</v>
      </c>
      <c r="Q1659" s="41"/>
      <c r="R1659" s="40" t="s">
        <v>4017</v>
      </c>
      <c r="U1659" s="35" t="s">
        <v>4017</v>
      </c>
      <c r="W1659" s="35" t="s">
        <v>4017</v>
      </c>
    </row>
    <row r="1660" spans="1:24" x14ac:dyDescent="0.2">
      <c r="A1660" s="35" t="s">
        <v>210</v>
      </c>
      <c r="B1660" s="36">
        <v>81051</v>
      </c>
      <c r="C1660" s="37">
        <v>1</v>
      </c>
      <c r="D1660" s="35" t="s">
        <v>4009</v>
      </c>
      <c r="E1660" s="35" t="s">
        <v>4010</v>
      </c>
      <c r="F1660" s="35" t="s">
        <v>47</v>
      </c>
      <c r="G1660" s="35" t="s">
        <v>239</v>
      </c>
      <c r="H1660" s="35" t="s">
        <v>238</v>
      </c>
      <c r="I1660" s="35" t="s">
        <v>48</v>
      </c>
      <c r="J1660" s="42">
        <v>45006</v>
      </c>
      <c r="M1660" s="41">
        <v>2039</v>
      </c>
      <c r="N1660" s="40" t="s">
        <v>212</v>
      </c>
      <c r="O1660" s="41">
        <v>2024</v>
      </c>
      <c r="P1660" s="41">
        <v>2024</v>
      </c>
      <c r="Q1660" s="41"/>
      <c r="R1660" s="40" t="s">
        <v>4017</v>
      </c>
      <c r="U1660" s="35" t="s">
        <v>4017</v>
      </c>
      <c r="W1660" s="35" t="s">
        <v>4017</v>
      </c>
    </row>
    <row r="1661" spans="1:24" x14ac:dyDescent="0.2">
      <c r="A1661" s="35" t="s">
        <v>210</v>
      </c>
      <c r="B1661" s="36">
        <v>80495</v>
      </c>
      <c r="C1661" s="37">
        <v>1</v>
      </c>
      <c r="D1661" s="35" t="s">
        <v>4011</v>
      </c>
      <c r="E1661" s="35" t="s">
        <v>4012</v>
      </c>
      <c r="F1661" s="35" t="s">
        <v>4013</v>
      </c>
      <c r="G1661" s="35" t="s">
        <v>221</v>
      </c>
      <c r="H1661" s="35" t="s">
        <v>220</v>
      </c>
      <c r="I1661" s="35" t="s">
        <v>41</v>
      </c>
      <c r="J1661" s="42">
        <v>44925</v>
      </c>
      <c r="M1661" s="41">
        <v>2039</v>
      </c>
      <c r="N1661" s="40" t="s">
        <v>212</v>
      </c>
      <c r="O1661" s="41"/>
      <c r="P1661" s="41">
        <v>2023</v>
      </c>
      <c r="Q1661" s="41"/>
      <c r="R1661" s="40" t="s">
        <v>4017</v>
      </c>
      <c r="U1661" s="35" t="s">
        <v>212</v>
      </c>
      <c r="V1661" s="35" t="s">
        <v>4039</v>
      </c>
      <c r="W1661" s="35" t="s">
        <v>4017</v>
      </c>
    </row>
    <row r="1662" spans="1:24" x14ac:dyDescent="0.2">
      <c r="A1662" s="35" t="s">
        <v>210</v>
      </c>
      <c r="B1662" s="36">
        <v>81046</v>
      </c>
      <c r="C1662" s="37">
        <v>1</v>
      </c>
      <c r="D1662" s="35" t="s">
        <v>379</v>
      </c>
      <c r="E1662" s="35" t="s">
        <v>378</v>
      </c>
      <c r="F1662" s="35" t="s">
        <v>377</v>
      </c>
      <c r="G1662" s="35" t="s">
        <v>376</v>
      </c>
      <c r="H1662" s="35" t="s">
        <v>220</v>
      </c>
      <c r="I1662" s="35" t="s">
        <v>375</v>
      </c>
      <c r="J1662" s="42">
        <v>44834</v>
      </c>
      <c r="M1662" s="41">
        <v>2040</v>
      </c>
      <c r="N1662" s="40" t="s">
        <v>212</v>
      </c>
      <c r="O1662" s="41"/>
      <c r="P1662" s="41">
        <v>2024</v>
      </c>
      <c r="Q1662" s="41"/>
      <c r="R1662" s="40" t="s">
        <v>4017</v>
      </c>
      <c r="U1662" s="35" t="s">
        <v>4017</v>
      </c>
      <c r="W1662" s="35" t="s">
        <v>4017</v>
      </c>
    </row>
    <row r="1663" spans="1:24" x14ac:dyDescent="0.2">
      <c r="A1663" s="35" t="s">
        <v>210</v>
      </c>
      <c r="B1663" s="36">
        <v>78170</v>
      </c>
      <c r="C1663" s="37">
        <v>1</v>
      </c>
      <c r="D1663" s="35" t="s">
        <v>374</v>
      </c>
      <c r="E1663" s="35" t="s">
        <v>373</v>
      </c>
      <c r="F1663" s="35" t="s">
        <v>372</v>
      </c>
      <c r="G1663" s="35" t="s">
        <v>221</v>
      </c>
      <c r="H1663" s="35" t="s">
        <v>220</v>
      </c>
      <c r="I1663" s="35" t="s">
        <v>371</v>
      </c>
      <c r="J1663" s="42">
        <v>44545</v>
      </c>
      <c r="M1663" s="41">
        <v>2038</v>
      </c>
      <c r="N1663" s="40" t="s">
        <v>212</v>
      </c>
      <c r="O1663" s="41"/>
      <c r="P1663" s="41">
        <v>2023</v>
      </c>
      <c r="Q1663" s="41"/>
      <c r="R1663" s="40" t="s">
        <v>4017</v>
      </c>
      <c r="U1663" s="35" t="s">
        <v>4017</v>
      </c>
      <c r="W1663" s="35" t="s">
        <v>4017</v>
      </c>
    </row>
    <row r="1664" spans="1:24" x14ac:dyDescent="0.2">
      <c r="A1664" s="35" t="s">
        <v>370</v>
      </c>
      <c r="B1664" s="36">
        <v>61946</v>
      </c>
      <c r="C1664" s="37">
        <v>1</v>
      </c>
      <c r="D1664" s="35" t="s">
        <v>369</v>
      </c>
      <c r="E1664" s="35" t="s">
        <v>368</v>
      </c>
      <c r="F1664" s="35" t="s">
        <v>367</v>
      </c>
      <c r="G1664" s="35" t="s">
        <v>281</v>
      </c>
      <c r="H1664" s="35" t="s">
        <v>227</v>
      </c>
      <c r="I1664" s="35" t="s">
        <v>366</v>
      </c>
      <c r="J1664" s="42">
        <v>38716</v>
      </c>
      <c r="K1664" s="42">
        <v>45016</v>
      </c>
      <c r="L1664" s="42">
        <v>39094</v>
      </c>
      <c r="M1664" s="41">
        <v>2021</v>
      </c>
      <c r="N1664" s="40" t="s">
        <v>212</v>
      </c>
      <c r="O1664" s="41">
        <v>2007</v>
      </c>
      <c r="P1664" s="41"/>
      <c r="Q1664" s="41">
        <v>2018</v>
      </c>
      <c r="R1664" s="40" t="s">
        <v>4017</v>
      </c>
      <c r="U1664" s="35" t="s">
        <v>4017</v>
      </c>
      <c r="W1664" s="35" t="s">
        <v>212</v>
      </c>
      <c r="X1664" s="35" t="s">
        <v>4038</v>
      </c>
    </row>
    <row r="1665" spans="1:23" x14ac:dyDescent="0.2">
      <c r="A1665" s="35" t="s">
        <v>347</v>
      </c>
      <c r="B1665" s="36">
        <v>78479</v>
      </c>
      <c r="C1665" s="37">
        <v>0.5726</v>
      </c>
      <c r="D1665" s="35" t="s">
        <v>362</v>
      </c>
      <c r="E1665" s="35" t="s">
        <v>361</v>
      </c>
      <c r="F1665" s="35" t="s">
        <v>360</v>
      </c>
      <c r="G1665" s="35" t="s">
        <v>239</v>
      </c>
      <c r="H1665" s="35" t="s">
        <v>238</v>
      </c>
      <c r="I1665" s="35" t="s">
        <v>359</v>
      </c>
      <c r="J1665" s="42">
        <v>43510</v>
      </c>
      <c r="L1665" s="42">
        <v>43983</v>
      </c>
      <c r="M1665" s="41">
        <v>2034</v>
      </c>
      <c r="N1665" s="40" t="s">
        <v>212</v>
      </c>
      <c r="O1665" s="41">
        <v>2020</v>
      </c>
      <c r="P1665" s="41"/>
      <c r="Q1665" s="41">
        <v>2020</v>
      </c>
      <c r="R1665" s="40" t="s">
        <v>212</v>
      </c>
      <c r="U1665" s="35" t="s">
        <v>4017</v>
      </c>
      <c r="W1665" s="35" t="s">
        <v>4017</v>
      </c>
    </row>
    <row r="1666" spans="1:23" x14ac:dyDescent="0.2">
      <c r="A1666" s="35" t="s">
        <v>347</v>
      </c>
      <c r="B1666" s="36">
        <v>80569</v>
      </c>
      <c r="C1666" s="37">
        <v>1</v>
      </c>
      <c r="D1666" s="35" t="s">
        <v>4037</v>
      </c>
      <c r="E1666" s="35" t="s">
        <v>4036</v>
      </c>
      <c r="F1666" s="35" t="s">
        <v>2485</v>
      </c>
      <c r="G1666" s="35" t="s">
        <v>380</v>
      </c>
      <c r="H1666" s="35" t="s">
        <v>220</v>
      </c>
      <c r="I1666" s="35" t="s">
        <v>4035</v>
      </c>
      <c r="J1666" s="42">
        <v>45106</v>
      </c>
      <c r="M1666" s="41">
        <v>2040</v>
      </c>
      <c r="N1666" s="40" t="s">
        <v>212</v>
      </c>
      <c r="O1666" s="41"/>
      <c r="P1666" s="41"/>
      <c r="Q1666" s="41"/>
      <c r="R1666" s="40" t="s">
        <v>212</v>
      </c>
      <c r="S1666" s="35" t="s">
        <v>4034</v>
      </c>
      <c r="T1666" s="35" t="s">
        <v>4033</v>
      </c>
      <c r="U1666" s="35" t="s">
        <v>4017</v>
      </c>
      <c r="W1666" s="35" t="s">
        <v>4017</v>
      </c>
    </row>
    <row r="1667" spans="1:23" x14ac:dyDescent="0.2">
      <c r="A1667" s="35" t="s">
        <v>347</v>
      </c>
      <c r="B1667" s="36">
        <v>80245</v>
      </c>
      <c r="C1667" s="37">
        <v>1</v>
      </c>
      <c r="D1667" s="35" t="s">
        <v>358</v>
      </c>
      <c r="E1667" s="35" t="s">
        <v>357</v>
      </c>
      <c r="F1667" s="35" t="s">
        <v>356</v>
      </c>
      <c r="G1667" s="35" t="s">
        <v>239</v>
      </c>
      <c r="H1667" s="35" t="s">
        <v>238</v>
      </c>
      <c r="I1667" s="35" t="s">
        <v>355</v>
      </c>
      <c r="J1667" s="42">
        <v>44369</v>
      </c>
      <c r="L1667" s="42">
        <v>45026</v>
      </c>
      <c r="M1667" s="41">
        <v>2037</v>
      </c>
      <c r="N1667" s="40" t="s">
        <v>212</v>
      </c>
      <c r="O1667" s="41">
        <v>2023</v>
      </c>
      <c r="P1667" s="41">
        <v>2022</v>
      </c>
      <c r="Q1667" s="41">
        <v>2022</v>
      </c>
      <c r="R1667" s="40" t="s">
        <v>212</v>
      </c>
      <c r="S1667" s="35" t="s">
        <v>4032</v>
      </c>
      <c r="T1667" s="35" t="s">
        <v>4031</v>
      </c>
      <c r="U1667" s="35" t="s">
        <v>4017</v>
      </c>
      <c r="W1667" s="35" t="s">
        <v>4017</v>
      </c>
    </row>
    <row r="1668" spans="1:23" x14ac:dyDescent="0.2">
      <c r="A1668" s="35" t="s">
        <v>347</v>
      </c>
      <c r="B1668" s="36">
        <v>79921</v>
      </c>
      <c r="C1668" s="37">
        <v>0.48599999999999999</v>
      </c>
      <c r="D1668" s="35" t="s">
        <v>365</v>
      </c>
      <c r="E1668" s="35" t="s">
        <v>364</v>
      </c>
      <c r="F1668" s="35" t="s">
        <v>363</v>
      </c>
      <c r="G1668" s="35" t="s">
        <v>239</v>
      </c>
      <c r="H1668" s="35" t="s">
        <v>238</v>
      </c>
      <c r="I1668" s="35" t="s">
        <v>27</v>
      </c>
      <c r="J1668" s="42">
        <v>44831</v>
      </c>
      <c r="M1668" s="41">
        <v>2038</v>
      </c>
      <c r="N1668" s="40" t="s">
        <v>212</v>
      </c>
      <c r="O1668" s="41"/>
      <c r="P1668" s="41">
        <v>2022</v>
      </c>
      <c r="Q1668" s="41">
        <v>2022</v>
      </c>
      <c r="R1668" s="40" t="s">
        <v>212</v>
      </c>
      <c r="S1668" s="35" t="s">
        <v>4030</v>
      </c>
      <c r="T1668" s="35" t="s">
        <v>4029</v>
      </c>
      <c r="U1668" s="35" t="s">
        <v>212</v>
      </c>
      <c r="V1668" s="35" t="s">
        <v>4028</v>
      </c>
      <c r="W1668" s="35" t="s">
        <v>4017</v>
      </c>
    </row>
    <row r="1669" spans="1:23" x14ac:dyDescent="0.2">
      <c r="A1669" s="35" t="s">
        <v>347</v>
      </c>
      <c r="B1669" s="36">
        <v>66905</v>
      </c>
      <c r="C1669" s="37">
        <v>1</v>
      </c>
      <c r="D1669" s="35" t="s">
        <v>353</v>
      </c>
      <c r="E1669" s="35" t="s">
        <v>352</v>
      </c>
      <c r="F1669" s="35" t="s">
        <v>351</v>
      </c>
      <c r="G1669" s="35" t="s">
        <v>239</v>
      </c>
      <c r="H1669" s="35" t="s">
        <v>238</v>
      </c>
      <c r="I1669" s="35" t="s">
        <v>48</v>
      </c>
      <c r="J1669" s="42">
        <v>42937</v>
      </c>
      <c r="L1669" s="42">
        <v>43465</v>
      </c>
      <c r="M1669" s="41">
        <v>2033</v>
      </c>
      <c r="N1669" s="40" t="s">
        <v>212</v>
      </c>
      <c r="O1669" s="41">
        <v>2018</v>
      </c>
      <c r="P1669" s="41"/>
      <c r="Q1669" s="41">
        <v>2018</v>
      </c>
      <c r="R1669" s="40" t="s">
        <v>4017</v>
      </c>
      <c r="U1669" s="35" t="s">
        <v>4017</v>
      </c>
      <c r="W1669" s="35" t="s">
        <v>4017</v>
      </c>
    </row>
    <row r="1670" spans="1:23" x14ac:dyDescent="0.2">
      <c r="A1670" s="35" t="s">
        <v>347</v>
      </c>
      <c r="B1670" s="36">
        <v>66307</v>
      </c>
      <c r="C1670" s="37">
        <v>1</v>
      </c>
      <c r="D1670" s="35" t="s">
        <v>350</v>
      </c>
      <c r="E1670" s="35" t="s">
        <v>349</v>
      </c>
      <c r="F1670" s="35" t="s">
        <v>154</v>
      </c>
      <c r="G1670" s="35" t="s">
        <v>239</v>
      </c>
      <c r="H1670" s="35" t="s">
        <v>238</v>
      </c>
      <c r="I1670" s="35" t="s">
        <v>348</v>
      </c>
      <c r="J1670" s="42">
        <v>42338</v>
      </c>
      <c r="L1670" s="42">
        <v>42885</v>
      </c>
      <c r="M1670" s="41">
        <v>2030</v>
      </c>
      <c r="N1670" s="40" t="s">
        <v>212</v>
      </c>
      <c r="O1670" s="41">
        <v>2016</v>
      </c>
      <c r="P1670" s="41"/>
      <c r="Q1670" s="41">
        <v>2021</v>
      </c>
      <c r="R1670" s="40" t="s">
        <v>4017</v>
      </c>
      <c r="U1670" s="35" t="s">
        <v>4017</v>
      </c>
      <c r="W1670" s="35" t="s">
        <v>4017</v>
      </c>
    </row>
    <row r="1671" spans="1:23" x14ac:dyDescent="0.2">
      <c r="A1671" s="35" t="s">
        <v>347</v>
      </c>
      <c r="B1671" s="36">
        <v>66211</v>
      </c>
      <c r="C1671" s="37">
        <v>1</v>
      </c>
      <c r="D1671" s="35" t="s">
        <v>346</v>
      </c>
      <c r="E1671" s="35" t="s">
        <v>345</v>
      </c>
      <c r="F1671" s="35" t="s">
        <v>344</v>
      </c>
      <c r="G1671" s="35" t="s">
        <v>239</v>
      </c>
      <c r="H1671" s="35" t="s">
        <v>238</v>
      </c>
      <c r="I1671" s="35" t="s">
        <v>27</v>
      </c>
      <c r="J1671" s="42">
        <v>42286</v>
      </c>
      <c r="L1671" s="42">
        <v>42696</v>
      </c>
      <c r="M1671" s="41">
        <v>2031</v>
      </c>
      <c r="N1671" s="40" t="s">
        <v>212</v>
      </c>
      <c r="O1671" s="41">
        <v>2016</v>
      </c>
      <c r="P1671" s="41"/>
      <c r="Q1671" s="41">
        <v>2018</v>
      </c>
      <c r="R1671" s="40" t="s">
        <v>4017</v>
      </c>
      <c r="U1671" s="35" t="s">
        <v>4017</v>
      </c>
      <c r="W1671" s="35" t="s">
        <v>4017</v>
      </c>
    </row>
    <row r="1672" spans="1:23" x14ac:dyDescent="0.2">
      <c r="A1672" s="35" t="s">
        <v>347</v>
      </c>
      <c r="B1672" s="36">
        <v>80195</v>
      </c>
      <c r="C1672" s="37">
        <v>1</v>
      </c>
      <c r="D1672" s="35" t="s">
        <v>4027</v>
      </c>
      <c r="E1672" s="35" t="s">
        <v>4026</v>
      </c>
      <c r="F1672" s="35" t="s">
        <v>654</v>
      </c>
      <c r="G1672" s="35" t="s">
        <v>238</v>
      </c>
      <c r="H1672" s="35" t="s">
        <v>220</v>
      </c>
      <c r="I1672" s="35" t="s">
        <v>653</v>
      </c>
      <c r="J1672" s="42">
        <v>45197</v>
      </c>
      <c r="M1672" s="41">
        <v>2040</v>
      </c>
      <c r="N1672" s="40" t="s">
        <v>212</v>
      </c>
      <c r="O1672" s="41"/>
      <c r="P1672" s="41"/>
      <c r="Q1672" s="41"/>
      <c r="R1672" s="40" t="s">
        <v>212</v>
      </c>
      <c r="S1672" s="35" t="s">
        <v>4025</v>
      </c>
      <c r="T1672" s="35" t="s">
        <v>4024</v>
      </c>
      <c r="U1672" s="35" t="s">
        <v>4017</v>
      </c>
      <c r="W1672" s="35" t="s">
        <v>4017</v>
      </c>
    </row>
    <row r="1673" spans="1:23" x14ac:dyDescent="0.2">
      <c r="A1673" s="35" t="s">
        <v>347</v>
      </c>
      <c r="B1673" s="36">
        <v>80997</v>
      </c>
      <c r="C1673" s="37">
        <v>1</v>
      </c>
      <c r="D1673" s="35" t="s">
        <v>4023</v>
      </c>
      <c r="E1673" s="35" t="s">
        <v>4022</v>
      </c>
      <c r="F1673" s="35" t="s">
        <v>1121</v>
      </c>
      <c r="G1673" s="35" t="s">
        <v>1120</v>
      </c>
      <c r="I1673" s="35" t="s">
        <v>73</v>
      </c>
      <c r="J1673" s="42">
        <v>45162</v>
      </c>
      <c r="M1673" s="41">
        <v>2040</v>
      </c>
      <c r="N1673" s="40" t="s">
        <v>212</v>
      </c>
      <c r="O1673" s="41"/>
      <c r="P1673" s="41"/>
      <c r="Q1673" s="41"/>
      <c r="R1673" s="40" t="s">
        <v>212</v>
      </c>
      <c r="S1673" s="35" t="s">
        <v>4021</v>
      </c>
      <c r="T1673" s="35" t="s">
        <v>4020</v>
      </c>
      <c r="U1673" s="35" t="s">
        <v>4017</v>
      </c>
      <c r="W1673" s="35" t="s">
        <v>4017</v>
      </c>
    </row>
    <row r="1674" spans="1:23" x14ac:dyDescent="0.2">
      <c r="A1674" s="35" t="s">
        <v>314</v>
      </c>
      <c r="B1674" s="36">
        <v>65133</v>
      </c>
      <c r="C1674" s="37">
        <v>1</v>
      </c>
      <c r="D1674" s="35" t="s">
        <v>343</v>
      </c>
      <c r="E1674" s="35" t="s">
        <v>342</v>
      </c>
      <c r="F1674" s="35" t="s">
        <v>341</v>
      </c>
      <c r="G1674" s="35" t="s">
        <v>294</v>
      </c>
      <c r="H1674" s="35" t="s">
        <v>227</v>
      </c>
      <c r="I1674" s="35" t="s">
        <v>340</v>
      </c>
      <c r="J1674" s="42">
        <v>40618</v>
      </c>
      <c r="L1674" s="42">
        <v>41162</v>
      </c>
      <c r="M1674" s="41">
        <v>2026</v>
      </c>
      <c r="N1674" s="40" t="s">
        <v>212</v>
      </c>
      <c r="O1674" s="41">
        <v>2012</v>
      </c>
      <c r="P1674" s="41"/>
      <c r="Q1674" s="41">
        <v>2018</v>
      </c>
      <c r="R1674" s="40" t="s">
        <v>4017</v>
      </c>
      <c r="U1674" s="35" t="s">
        <v>4017</v>
      </c>
      <c r="W1674" s="35" t="s">
        <v>4017</v>
      </c>
    </row>
    <row r="1675" spans="1:23" x14ac:dyDescent="0.2">
      <c r="A1675" s="35" t="s">
        <v>314</v>
      </c>
      <c r="B1675" s="36">
        <v>64757</v>
      </c>
      <c r="C1675" s="37">
        <v>1</v>
      </c>
      <c r="D1675" s="35" t="s">
        <v>339</v>
      </c>
      <c r="E1675" s="35" t="s">
        <v>338</v>
      </c>
      <c r="F1675" s="35" t="s">
        <v>337</v>
      </c>
      <c r="G1675" s="35" t="s">
        <v>294</v>
      </c>
      <c r="H1675" s="35" t="s">
        <v>227</v>
      </c>
      <c r="I1675" s="35" t="s">
        <v>310</v>
      </c>
      <c r="J1675" s="42">
        <v>40511</v>
      </c>
      <c r="L1675" s="42">
        <v>41120</v>
      </c>
      <c r="M1675" s="41">
        <v>2027</v>
      </c>
      <c r="N1675" s="40" t="s">
        <v>212</v>
      </c>
      <c r="O1675" s="41">
        <v>2012</v>
      </c>
      <c r="P1675" s="41"/>
      <c r="Q1675" s="41">
        <v>2018</v>
      </c>
      <c r="R1675" s="40" t="s">
        <v>4017</v>
      </c>
      <c r="U1675" s="35" t="s">
        <v>4017</v>
      </c>
      <c r="W1675" s="35" t="s">
        <v>4017</v>
      </c>
    </row>
    <row r="1676" spans="1:23" x14ac:dyDescent="0.2">
      <c r="A1676" s="35" t="s">
        <v>314</v>
      </c>
      <c r="B1676" s="36">
        <v>64932</v>
      </c>
      <c r="C1676" s="37">
        <v>1</v>
      </c>
      <c r="D1676" s="35" t="s">
        <v>336</v>
      </c>
      <c r="E1676" s="35" t="s">
        <v>335</v>
      </c>
      <c r="F1676" s="35" t="s">
        <v>334</v>
      </c>
      <c r="G1676" s="35" t="s">
        <v>228</v>
      </c>
      <c r="H1676" s="35" t="s">
        <v>227</v>
      </c>
      <c r="I1676" s="35" t="s">
        <v>333</v>
      </c>
      <c r="J1676" s="42">
        <v>40422</v>
      </c>
      <c r="L1676" s="42">
        <v>40947</v>
      </c>
      <c r="M1676" s="41">
        <v>2027</v>
      </c>
      <c r="N1676" s="40" t="s">
        <v>212</v>
      </c>
      <c r="O1676" s="41">
        <v>2012</v>
      </c>
      <c r="P1676" s="41"/>
      <c r="Q1676" s="41">
        <v>2018</v>
      </c>
      <c r="R1676" s="40" t="s">
        <v>4017</v>
      </c>
      <c r="U1676" s="35" t="s">
        <v>4017</v>
      </c>
      <c r="W1676" s="35" t="s">
        <v>4017</v>
      </c>
    </row>
    <row r="1677" spans="1:23" x14ac:dyDescent="0.2">
      <c r="A1677" s="35" t="s">
        <v>314</v>
      </c>
      <c r="B1677" s="36">
        <v>64240</v>
      </c>
      <c r="C1677" s="37">
        <v>1</v>
      </c>
      <c r="D1677" s="35" t="s">
        <v>332</v>
      </c>
      <c r="E1677" s="35" t="s">
        <v>331</v>
      </c>
      <c r="F1677" s="35" t="s">
        <v>330</v>
      </c>
      <c r="G1677" s="35" t="s">
        <v>294</v>
      </c>
      <c r="H1677" s="35" t="s">
        <v>227</v>
      </c>
      <c r="I1677" s="35" t="s">
        <v>285</v>
      </c>
      <c r="J1677" s="42">
        <v>40617</v>
      </c>
      <c r="L1677" s="42">
        <v>41039</v>
      </c>
      <c r="M1677" s="41">
        <v>2026</v>
      </c>
      <c r="N1677" s="40" t="s">
        <v>212</v>
      </c>
      <c r="O1677" s="41">
        <v>2012</v>
      </c>
      <c r="P1677" s="41"/>
      <c r="Q1677" s="41">
        <v>2020</v>
      </c>
      <c r="R1677" s="40" t="s">
        <v>4017</v>
      </c>
      <c r="U1677" s="35" t="s">
        <v>4017</v>
      </c>
      <c r="W1677" s="35" t="s">
        <v>4017</v>
      </c>
    </row>
    <row r="1678" spans="1:23" x14ac:dyDescent="0.2">
      <c r="A1678" s="35" t="s">
        <v>314</v>
      </c>
      <c r="B1678" s="36">
        <v>65139</v>
      </c>
      <c r="C1678" s="37">
        <v>1</v>
      </c>
      <c r="D1678" s="35" t="s">
        <v>329</v>
      </c>
      <c r="E1678" s="35" t="s">
        <v>328</v>
      </c>
      <c r="F1678" s="35" t="s">
        <v>327</v>
      </c>
      <c r="G1678" s="35" t="s">
        <v>326</v>
      </c>
      <c r="H1678" s="35" t="s">
        <v>227</v>
      </c>
      <c r="I1678" s="35" t="s">
        <v>325</v>
      </c>
      <c r="J1678" s="42">
        <v>40585</v>
      </c>
      <c r="L1678" s="42">
        <v>41179</v>
      </c>
      <c r="M1678" s="41">
        <v>2026</v>
      </c>
      <c r="N1678" s="40" t="s">
        <v>212</v>
      </c>
      <c r="O1678" s="41">
        <v>2012</v>
      </c>
      <c r="P1678" s="41"/>
      <c r="Q1678" s="41">
        <v>2020</v>
      </c>
      <c r="R1678" s="40" t="s">
        <v>4017</v>
      </c>
      <c r="U1678" s="35" t="s">
        <v>4017</v>
      </c>
      <c r="W1678" s="35" t="s">
        <v>4017</v>
      </c>
    </row>
    <row r="1679" spans="1:23" x14ac:dyDescent="0.2">
      <c r="A1679" s="35" t="s">
        <v>314</v>
      </c>
      <c r="B1679" s="36">
        <v>65132</v>
      </c>
      <c r="C1679" s="37">
        <v>1</v>
      </c>
      <c r="D1679" s="35" t="s">
        <v>324</v>
      </c>
      <c r="E1679" s="35" t="s">
        <v>323</v>
      </c>
      <c r="F1679" s="35" t="s">
        <v>287</v>
      </c>
      <c r="G1679" s="35" t="s">
        <v>286</v>
      </c>
      <c r="H1679" s="35" t="s">
        <v>227</v>
      </c>
      <c r="I1679" s="35" t="s">
        <v>285</v>
      </c>
      <c r="J1679" s="42">
        <v>40499</v>
      </c>
      <c r="L1679" s="42">
        <v>40780</v>
      </c>
      <c r="M1679" s="41">
        <v>2025</v>
      </c>
      <c r="N1679" s="40" t="s">
        <v>4017</v>
      </c>
      <c r="O1679" s="41"/>
      <c r="P1679" s="41"/>
      <c r="Q1679" s="41"/>
      <c r="R1679" s="40" t="s">
        <v>4017</v>
      </c>
      <c r="U1679" s="35" t="s">
        <v>4017</v>
      </c>
      <c r="W1679" s="35" t="s">
        <v>4017</v>
      </c>
    </row>
    <row r="1680" spans="1:23" x14ac:dyDescent="0.2">
      <c r="A1680" s="35" t="s">
        <v>314</v>
      </c>
      <c r="B1680" s="36">
        <v>65242</v>
      </c>
      <c r="C1680" s="37">
        <v>1</v>
      </c>
      <c r="D1680" s="35" t="s">
        <v>322</v>
      </c>
      <c r="E1680" s="35" t="s">
        <v>321</v>
      </c>
      <c r="F1680" s="35" t="s">
        <v>249</v>
      </c>
      <c r="G1680" s="35" t="s">
        <v>228</v>
      </c>
      <c r="H1680" s="35" t="s">
        <v>227</v>
      </c>
      <c r="I1680" s="35" t="s">
        <v>248</v>
      </c>
      <c r="J1680" s="42">
        <v>40564</v>
      </c>
      <c r="L1680" s="42">
        <v>41213</v>
      </c>
      <c r="M1680" s="41">
        <v>2027</v>
      </c>
      <c r="N1680" s="40" t="s">
        <v>212</v>
      </c>
      <c r="O1680" s="41">
        <v>2012</v>
      </c>
      <c r="P1680" s="41"/>
      <c r="Q1680" s="41">
        <v>2018</v>
      </c>
      <c r="R1680" s="40" t="s">
        <v>4017</v>
      </c>
      <c r="U1680" s="35" t="s">
        <v>4017</v>
      </c>
      <c r="W1680" s="35" t="s">
        <v>4017</v>
      </c>
    </row>
    <row r="1681" spans="1:24" x14ac:dyDescent="0.2">
      <c r="A1681" s="35" t="s">
        <v>314</v>
      </c>
      <c r="B1681" s="36">
        <v>65241</v>
      </c>
      <c r="C1681" s="37">
        <v>1</v>
      </c>
      <c r="D1681" s="35" t="s">
        <v>320</v>
      </c>
      <c r="E1681" s="35" t="s">
        <v>319</v>
      </c>
      <c r="F1681" s="35" t="s">
        <v>249</v>
      </c>
      <c r="G1681" s="35" t="s">
        <v>228</v>
      </c>
      <c r="H1681" s="35" t="s">
        <v>227</v>
      </c>
      <c r="I1681" s="35" t="s">
        <v>248</v>
      </c>
      <c r="J1681" s="42">
        <v>40564</v>
      </c>
      <c r="L1681" s="42">
        <v>41271</v>
      </c>
      <c r="M1681" s="41">
        <v>2027</v>
      </c>
      <c r="N1681" s="40" t="s">
        <v>212</v>
      </c>
      <c r="O1681" s="41">
        <v>2012</v>
      </c>
      <c r="P1681" s="41"/>
      <c r="Q1681" s="41">
        <v>2021</v>
      </c>
      <c r="R1681" s="40" t="s">
        <v>4017</v>
      </c>
      <c r="U1681" s="35" t="s">
        <v>4017</v>
      </c>
      <c r="W1681" s="35" t="s">
        <v>4017</v>
      </c>
    </row>
    <row r="1682" spans="1:24" x14ac:dyDescent="0.2">
      <c r="A1682" s="35" t="s">
        <v>314</v>
      </c>
      <c r="B1682" s="36">
        <v>64824</v>
      </c>
      <c r="C1682" s="37">
        <v>1</v>
      </c>
      <c r="D1682" s="35" t="s">
        <v>318</v>
      </c>
      <c r="E1682" s="35" t="s">
        <v>317</v>
      </c>
      <c r="F1682" s="35" t="s">
        <v>277</v>
      </c>
      <c r="G1682" s="35" t="s">
        <v>276</v>
      </c>
      <c r="H1682" s="35" t="s">
        <v>214</v>
      </c>
      <c r="I1682" s="35" t="s">
        <v>275</v>
      </c>
      <c r="J1682" s="42">
        <v>40479</v>
      </c>
      <c r="L1682" s="42">
        <v>40817</v>
      </c>
      <c r="M1682" s="41">
        <v>2025</v>
      </c>
      <c r="N1682" s="40" t="s">
        <v>212</v>
      </c>
      <c r="O1682" s="41">
        <v>2011</v>
      </c>
      <c r="P1682" s="41"/>
      <c r="Q1682" s="41">
        <v>2021</v>
      </c>
      <c r="R1682" s="40" t="s">
        <v>4017</v>
      </c>
      <c r="U1682" s="35" t="s">
        <v>4017</v>
      </c>
      <c r="W1682" s="35" t="s">
        <v>4017</v>
      </c>
    </row>
    <row r="1683" spans="1:24" x14ac:dyDescent="0.2">
      <c r="A1683" s="35" t="s">
        <v>314</v>
      </c>
      <c r="B1683" s="36">
        <v>64342</v>
      </c>
      <c r="C1683" s="37">
        <v>1</v>
      </c>
      <c r="D1683" s="35" t="s">
        <v>316</v>
      </c>
      <c r="E1683" s="35" t="s">
        <v>315</v>
      </c>
      <c r="F1683" s="35" t="s">
        <v>272</v>
      </c>
      <c r="G1683" s="35" t="s">
        <v>271</v>
      </c>
      <c r="H1683" s="35" t="s">
        <v>227</v>
      </c>
      <c r="I1683" s="35" t="s">
        <v>270</v>
      </c>
      <c r="J1683" s="42">
        <v>40527</v>
      </c>
      <c r="L1683" s="42">
        <v>40892</v>
      </c>
      <c r="M1683" s="41">
        <v>2027</v>
      </c>
      <c r="N1683" s="40" t="s">
        <v>212</v>
      </c>
      <c r="O1683" s="41">
        <v>2011</v>
      </c>
      <c r="P1683" s="41"/>
      <c r="Q1683" s="41">
        <v>2018</v>
      </c>
      <c r="R1683" s="40" t="s">
        <v>4017</v>
      </c>
      <c r="U1683" s="35" t="s">
        <v>4017</v>
      </c>
      <c r="W1683" s="35" t="s">
        <v>4017</v>
      </c>
    </row>
    <row r="1684" spans="1:24" x14ac:dyDescent="0.2">
      <c r="A1684" s="35" t="s">
        <v>314</v>
      </c>
      <c r="B1684" s="36">
        <v>64942</v>
      </c>
      <c r="C1684" s="37">
        <v>1</v>
      </c>
      <c r="D1684" s="35" t="s">
        <v>313</v>
      </c>
      <c r="E1684" s="35" t="s">
        <v>312</v>
      </c>
      <c r="F1684" s="35" t="s">
        <v>311</v>
      </c>
      <c r="G1684" s="35" t="s">
        <v>281</v>
      </c>
      <c r="H1684" s="35" t="s">
        <v>227</v>
      </c>
      <c r="I1684" s="35" t="s">
        <v>310</v>
      </c>
      <c r="J1684" s="42">
        <v>40673</v>
      </c>
      <c r="L1684" s="42">
        <v>40591</v>
      </c>
      <c r="M1684" s="41">
        <v>2025</v>
      </c>
      <c r="N1684" s="40" t="s">
        <v>212</v>
      </c>
      <c r="O1684" s="41">
        <v>2011</v>
      </c>
      <c r="P1684" s="41"/>
      <c r="Q1684" s="41">
        <v>2018</v>
      </c>
      <c r="R1684" s="40" t="s">
        <v>4017</v>
      </c>
      <c r="U1684" s="35" t="s">
        <v>4017</v>
      </c>
      <c r="W1684" s="35" t="s">
        <v>4017</v>
      </c>
    </row>
    <row r="1685" spans="1:24" x14ac:dyDescent="0.2">
      <c r="A1685" s="35" t="s">
        <v>269</v>
      </c>
      <c r="B1685" s="36">
        <v>65310</v>
      </c>
      <c r="C1685" s="37">
        <v>1</v>
      </c>
      <c r="D1685" s="35" t="s">
        <v>309</v>
      </c>
      <c r="E1685" s="35" t="s">
        <v>308</v>
      </c>
      <c r="F1685" s="35" t="s">
        <v>266</v>
      </c>
      <c r="G1685" s="35" t="s">
        <v>228</v>
      </c>
      <c r="H1685" s="35" t="s">
        <v>227</v>
      </c>
      <c r="I1685" s="35" t="s">
        <v>248</v>
      </c>
      <c r="J1685" s="42">
        <v>40716</v>
      </c>
      <c r="L1685" s="42">
        <v>41382</v>
      </c>
      <c r="M1685" s="41">
        <v>2028</v>
      </c>
      <c r="N1685" s="40" t="s">
        <v>212</v>
      </c>
      <c r="O1685" s="41">
        <v>2013</v>
      </c>
      <c r="P1685" s="41"/>
      <c r="Q1685" s="41">
        <v>2019</v>
      </c>
      <c r="R1685" s="40" t="s">
        <v>4017</v>
      </c>
      <c r="U1685" s="35" t="s">
        <v>4017</v>
      </c>
      <c r="W1685" s="35" t="s">
        <v>4017</v>
      </c>
    </row>
    <row r="1686" spans="1:24" x14ac:dyDescent="0.2">
      <c r="A1686" s="35" t="s">
        <v>269</v>
      </c>
      <c r="B1686" s="36">
        <v>64738</v>
      </c>
      <c r="C1686" s="37">
        <v>1</v>
      </c>
      <c r="D1686" s="35" t="s">
        <v>307</v>
      </c>
      <c r="E1686" s="35" t="s">
        <v>306</v>
      </c>
      <c r="F1686" s="35" t="s">
        <v>299</v>
      </c>
      <c r="G1686" s="35" t="s">
        <v>262</v>
      </c>
      <c r="H1686" s="35" t="s">
        <v>227</v>
      </c>
      <c r="I1686" s="35" t="s">
        <v>298</v>
      </c>
      <c r="J1686" s="42">
        <v>40451</v>
      </c>
      <c r="L1686" s="42">
        <v>40847</v>
      </c>
      <c r="M1686" s="41">
        <v>2026</v>
      </c>
      <c r="N1686" s="40" t="s">
        <v>212</v>
      </c>
      <c r="O1686" s="41">
        <v>2011</v>
      </c>
      <c r="P1686" s="41"/>
      <c r="Q1686" s="41">
        <v>2018</v>
      </c>
      <c r="R1686" s="40" t="s">
        <v>4017</v>
      </c>
      <c r="U1686" s="35" t="s">
        <v>4017</v>
      </c>
      <c r="W1686" s="35" t="s">
        <v>4017</v>
      </c>
    </row>
    <row r="1687" spans="1:24" x14ac:dyDescent="0.2">
      <c r="A1687" s="35" t="s">
        <v>269</v>
      </c>
      <c r="B1687" s="36">
        <v>64886</v>
      </c>
      <c r="C1687" s="37">
        <v>1</v>
      </c>
      <c r="D1687" s="35" t="s">
        <v>305</v>
      </c>
      <c r="E1687" s="35" t="s">
        <v>304</v>
      </c>
      <c r="F1687" s="35" t="s">
        <v>303</v>
      </c>
      <c r="G1687" s="35" t="s">
        <v>276</v>
      </c>
      <c r="H1687" s="35" t="s">
        <v>214</v>
      </c>
      <c r="I1687" s="35" t="s">
        <v>302</v>
      </c>
      <c r="J1687" s="42">
        <v>40855</v>
      </c>
      <c r="L1687" s="42">
        <v>41180</v>
      </c>
      <c r="M1687" s="41">
        <v>2026</v>
      </c>
      <c r="N1687" s="40" t="s">
        <v>212</v>
      </c>
      <c r="O1687" s="41">
        <v>2012</v>
      </c>
      <c r="P1687" s="41"/>
      <c r="Q1687" s="41">
        <v>2018</v>
      </c>
      <c r="R1687" s="40" t="s">
        <v>4017</v>
      </c>
      <c r="U1687" s="35" t="s">
        <v>4017</v>
      </c>
      <c r="W1687" s="35" t="s">
        <v>4017</v>
      </c>
    </row>
    <row r="1688" spans="1:24" x14ac:dyDescent="0.2">
      <c r="A1688" s="35" t="s">
        <v>269</v>
      </c>
      <c r="B1688" s="36">
        <v>63870</v>
      </c>
      <c r="C1688" s="37">
        <v>1</v>
      </c>
      <c r="D1688" s="35" t="s">
        <v>301</v>
      </c>
      <c r="E1688" s="35" t="s">
        <v>300</v>
      </c>
      <c r="F1688" s="35" t="s">
        <v>299</v>
      </c>
      <c r="G1688" s="35" t="s">
        <v>262</v>
      </c>
      <c r="H1688" s="35" t="s">
        <v>227</v>
      </c>
      <c r="I1688" s="35" t="s">
        <v>298</v>
      </c>
      <c r="J1688" s="42">
        <v>40391</v>
      </c>
      <c r="L1688" s="42">
        <v>40877</v>
      </c>
      <c r="M1688" s="41">
        <v>2026</v>
      </c>
      <c r="N1688" s="40" t="s">
        <v>212</v>
      </c>
      <c r="O1688" s="41">
        <v>2011</v>
      </c>
      <c r="P1688" s="41">
        <v>2023</v>
      </c>
      <c r="Q1688" s="41"/>
      <c r="R1688" s="40" t="s">
        <v>4017</v>
      </c>
      <c r="U1688" s="35" t="s">
        <v>4017</v>
      </c>
      <c r="W1688" s="35" t="s">
        <v>4017</v>
      </c>
    </row>
    <row r="1689" spans="1:24" x14ac:dyDescent="0.2">
      <c r="A1689" s="35" t="s">
        <v>269</v>
      </c>
      <c r="B1689" s="36">
        <v>65223</v>
      </c>
      <c r="C1689" s="37">
        <v>1</v>
      </c>
      <c r="D1689" s="35" t="s">
        <v>297</v>
      </c>
      <c r="E1689" s="35" t="s">
        <v>296</v>
      </c>
      <c r="F1689" s="35" t="s">
        <v>295</v>
      </c>
      <c r="G1689" s="35" t="s">
        <v>294</v>
      </c>
      <c r="H1689" s="35" t="s">
        <v>227</v>
      </c>
      <c r="I1689" s="35" t="s">
        <v>293</v>
      </c>
      <c r="J1689" s="42">
        <v>40830</v>
      </c>
      <c r="L1689" s="42">
        <v>40833</v>
      </c>
      <c r="M1689" s="41">
        <v>2026</v>
      </c>
      <c r="N1689" s="40" t="s">
        <v>212</v>
      </c>
      <c r="O1689" s="41">
        <v>2011</v>
      </c>
      <c r="P1689" s="41"/>
      <c r="Q1689" s="41">
        <v>2018</v>
      </c>
      <c r="R1689" s="40" t="s">
        <v>4017</v>
      </c>
      <c r="U1689" s="35" t="s">
        <v>4017</v>
      </c>
      <c r="W1689" s="35" t="s">
        <v>4017</v>
      </c>
    </row>
    <row r="1690" spans="1:24" x14ac:dyDescent="0.2">
      <c r="A1690" s="35" t="s">
        <v>269</v>
      </c>
      <c r="B1690" s="36">
        <v>65354</v>
      </c>
      <c r="C1690" s="37">
        <v>1</v>
      </c>
      <c r="D1690" s="35" t="s">
        <v>292</v>
      </c>
      <c r="E1690" s="35" t="s">
        <v>291</v>
      </c>
      <c r="F1690" s="35" t="s">
        <v>290</v>
      </c>
      <c r="G1690" s="35" t="s">
        <v>271</v>
      </c>
      <c r="H1690" s="35" t="s">
        <v>227</v>
      </c>
      <c r="I1690" s="35" t="s">
        <v>261</v>
      </c>
      <c r="J1690" s="42">
        <v>40758</v>
      </c>
      <c r="L1690" s="42">
        <v>41060</v>
      </c>
      <c r="M1690" s="41">
        <v>2026</v>
      </c>
      <c r="N1690" s="40" t="s">
        <v>212</v>
      </c>
      <c r="O1690" s="41">
        <v>2012</v>
      </c>
      <c r="P1690" s="41"/>
      <c r="Q1690" s="41">
        <v>2020</v>
      </c>
      <c r="R1690" s="40" t="s">
        <v>4017</v>
      </c>
      <c r="U1690" s="35" t="s">
        <v>4017</v>
      </c>
      <c r="W1690" s="35" t="s">
        <v>4017</v>
      </c>
    </row>
    <row r="1691" spans="1:24" x14ac:dyDescent="0.2">
      <c r="A1691" s="35" t="s">
        <v>269</v>
      </c>
      <c r="B1691" s="36">
        <v>65504</v>
      </c>
      <c r="C1691" s="37">
        <v>1</v>
      </c>
      <c r="D1691" s="35" t="s">
        <v>289</v>
      </c>
      <c r="E1691" s="35" t="s">
        <v>288</v>
      </c>
      <c r="F1691" s="35" t="s">
        <v>287</v>
      </c>
      <c r="G1691" s="35" t="s">
        <v>286</v>
      </c>
      <c r="H1691" s="35" t="s">
        <v>227</v>
      </c>
      <c r="I1691" s="35" t="s">
        <v>285</v>
      </c>
      <c r="J1691" s="42">
        <v>40864</v>
      </c>
      <c r="L1691" s="42">
        <v>41089</v>
      </c>
      <c r="M1691" s="41">
        <v>2026</v>
      </c>
      <c r="N1691" s="40" t="s">
        <v>4017</v>
      </c>
      <c r="O1691" s="41"/>
      <c r="P1691" s="41"/>
      <c r="Q1691" s="41"/>
      <c r="R1691" s="40" t="s">
        <v>4017</v>
      </c>
      <c r="U1691" s="35" t="s">
        <v>4017</v>
      </c>
      <c r="W1691" s="35" t="s">
        <v>212</v>
      </c>
      <c r="X1691" s="35" t="s">
        <v>4019</v>
      </c>
    </row>
    <row r="1692" spans="1:24" x14ac:dyDescent="0.2">
      <c r="A1692" s="35" t="s">
        <v>269</v>
      </c>
      <c r="B1692" s="36">
        <v>65092</v>
      </c>
      <c r="C1692" s="37">
        <v>1</v>
      </c>
      <c r="D1692" s="35" t="s">
        <v>284</v>
      </c>
      <c r="E1692" s="35" t="s">
        <v>283</v>
      </c>
      <c r="F1692" s="35" t="s">
        <v>282</v>
      </c>
      <c r="G1692" s="35" t="s">
        <v>281</v>
      </c>
      <c r="H1692" s="35" t="s">
        <v>227</v>
      </c>
      <c r="I1692" s="35" t="s">
        <v>280</v>
      </c>
      <c r="J1692" s="42">
        <v>40697</v>
      </c>
      <c r="L1692" s="42">
        <v>41039</v>
      </c>
      <c r="M1692" s="41">
        <v>2026</v>
      </c>
      <c r="N1692" s="40" t="s">
        <v>212</v>
      </c>
      <c r="O1692" s="41">
        <v>2011</v>
      </c>
      <c r="P1692" s="41"/>
      <c r="Q1692" s="41">
        <v>2018</v>
      </c>
      <c r="R1692" s="40" t="s">
        <v>4017</v>
      </c>
      <c r="U1692" s="35" t="s">
        <v>4017</v>
      </c>
      <c r="W1692" s="35" t="s">
        <v>4017</v>
      </c>
    </row>
    <row r="1693" spans="1:24" x14ac:dyDescent="0.2">
      <c r="A1693" s="35" t="s">
        <v>269</v>
      </c>
      <c r="B1693" s="36">
        <v>65276</v>
      </c>
      <c r="C1693" s="37">
        <v>1</v>
      </c>
      <c r="D1693" s="35" t="s">
        <v>279</v>
      </c>
      <c r="E1693" s="35" t="s">
        <v>278</v>
      </c>
      <c r="F1693" s="35" t="s">
        <v>277</v>
      </c>
      <c r="G1693" s="35" t="s">
        <v>276</v>
      </c>
      <c r="H1693" s="35" t="s">
        <v>214</v>
      </c>
      <c r="I1693" s="35" t="s">
        <v>275</v>
      </c>
      <c r="J1693" s="42">
        <v>40854</v>
      </c>
      <c r="L1693" s="42">
        <v>41253</v>
      </c>
      <c r="M1693" s="41">
        <v>2027</v>
      </c>
      <c r="N1693" s="40" t="s">
        <v>212</v>
      </c>
      <c r="O1693" s="41">
        <v>2012</v>
      </c>
      <c r="P1693" s="41"/>
      <c r="Q1693" s="41">
        <v>2021</v>
      </c>
      <c r="R1693" s="40" t="s">
        <v>4017</v>
      </c>
      <c r="U1693" s="35" t="s">
        <v>4017</v>
      </c>
      <c r="W1693" s="35" t="s">
        <v>4017</v>
      </c>
    </row>
    <row r="1694" spans="1:24" x14ac:dyDescent="0.2">
      <c r="A1694" s="35" t="s">
        <v>269</v>
      </c>
      <c r="B1694" s="36">
        <v>64946</v>
      </c>
      <c r="C1694" s="37">
        <v>1</v>
      </c>
      <c r="D1694" s="35" t="s">
        <v>274</v>
      </c>
      <c r="E1694" s="35" t="s">
        <v>273</v>
      </c>
      <c r="F1694" s="35" t="s">
        <v>272</v>
      </c>
      <c r="G1694" s="35" t="s">
        <v>271</v>
      </c>
      <c r="H1694" s="35" t="s">
        <v>227</v>
      </c>
      <c r="I1694" s="35" t="s">
        <v>270</v>
      </c>
      <c r="J1694" s="42">
        <v>40718</v>
      </c>
      <c r="L1694" s="42">
        <v>40801</v>
      </c>
      <c r="M1694" s="41">
        <v>2026</v>
      </c>
      <c r="N1694" s="40" t="s">
        <v>212</v>
      </c>
      <c r="O1694" s="41">
        <v>2011</v>
      </c>
      <c r="P1694" s="41"/>
      <c r="Q1694" s="41">
        <v>2020</v>
      </c>
      <c r="R1694" s="40" t="s">
        <v>4017</v>
      </c>
      <c r="U1694" s="35" t="s">
        <v>4017</v>
      </c>
      <c r="W1694" s="35" t="s">
        <v>4017</v>
      </c>
    </row>
    <row r="1695" spans="1:24" x14ac:dyDescent="0.2">
      <c r="A1695" s="35" t="s">
        <v>269</v>
      </c>
      <c r="B1695" s="36">
        <v>65440</v>
      </c>
      <c r="C1695" s="37">
        <v>1</v>
      </c>
      <c r="D1695" s="35" t="s">
        <v>268</v>
      </c>
      <c r="E1695" s="35" t="s">
        <v>267</v>
      </c>
      <c r="F1695" s="35" t="s">
        <v>266</v>
      </c>
      <c r="G1695" s="35" t="s">
        <v>228</v>
      </c>
      <c r="H1695" s="35" t="s">
        <v>227</v>
      </c>
      <c r="I1695" s="35" t="s">
        <v>248</v>
      </c>
      <c r="J1695" s="42">
        <v>40718</v>
      </c>
      <c r="L1695" s="42">
        <v>40721</v>
      </c>
      <c r="M1695" s="41">
        <v>2026</v>
      </c>
      <c r="N1695" s="40" t="s">
        <v>212</v>
      </c>
      <c r="O1695" s="41">
        <v>2011</v>
      </c>
      <c r="P1695" s="41"/>
      <c r="Q1695" s="41">
        <v>2019</v>
      </c>
      <c r="R1695" s="40" t="s">
        <v>4017</v>
      </c>
      <c r="U1695" s="35" t="s">
        <v>4017</v>
      </c>
      <c r="W1695" s="35" t="s">
        <v>4017</v>
      </c>
    </row>
    <row r="1696" spans="1:24" x14ac:dyDescent="0.2">
      <c r="A1696" s="35" t="s">
        <v>225</v>
      </c>
      <c r="B1696" s="36">
        <v>63409</v>
      </c>
      <c r="C1696" s="37">
        <v>1</v>
      </c>
      <c r="D1696" s="35" t="s">
        <v>265</v>
      </c>
      <c r="E1696" s="35" t="s">
        <v>264</v>
      </c>
      <c r="F1696" s="35" t="s">
        <v>263</v>
      </c>
      <c r="G1696" s="35" t="s">
        <v>262</v>
      </c>
      <c r="H1696" s="35" t="s">
        <v>227</v>
      </c>
      <c r="I1696" s="35" t="s">
        <v>261</v>
      </c>
      <c r="J1696" s="42">
        <v>39720</v>
      </c>
      <c r="L1696" s="42">
        <v>40189</v>
      </c>
      <c r="M1696" s="41">
        <v>2024</v>
      </c>
      <c r="N1696" s="40" t="s">
        <v>212</v>
      </c>
      <c r="O1696" s="41">
        <v>2010</v>
      </c>
      <c r="P1696" s="41"/>
      <c r="Q1696" s="41">
        <v>2018</v>
      </c>
      <c r="R1696" s="40" t="s">
        <v>4017</v>
      </c>
      <c r="U1696" s="35" t="s">
        <v>4017</v>
      </c>
      <c r="W1696" s="35" t="s">
        <v>4017</v>
      </c>
    </row>
    <row r="1697" spans="1:23" x14ac:dyDescent="0.2">
      <c r="A1697" s="35" t="s">
        <v>225</v>
      </c>
      <c r="B1697" s="36">
        <v>67144</v>
      </c>
      <c r="C1697" s="37">
        <v>1</v>
      </c>
      <c r="D1697" s="35" t="s">
        <v>260</v>
      </c>
      <c r="E1697" s="35" t="s">
        <v>259</v>
      </c>
      <c r="F1697" s="35" t="s">
        <v>249</v>
      </c>
      <c r="G1697" s="35" t="s">
        <v>228</v>
      </c>
      <c r="H1697" s="35" t="s">
        <v>227</v>
      </c>
      <c r="I1697" s="35" t="s">
        <v>248</v>
      </c>
      <c r="J1697" s="42">
        <v>42261</v>
      </c>
      <c r="L1697" s="42">
        <v>42096</v>
      </c>
      <c r="M1697" s="41">
        <v>2029</v>
      </c>
      <c r="N1697" s="40" t="s">
        <v>212</v>
      </c>
      <c r="O1697" s="41">
        <v>2015</v>
      </c>
      <c r="P1697" s="41"/>
      <c r="Q1697" s="41">
        <v>2018</v>
      </c>
      <c r="R1697" s="40" t="s">
        <v>4017</v>
      </c>
      <c r="U1697" s="35" t="s">
        <v>4017</v>
      </c>
      <c r="W1697" s="35" t="s">
        <v>4017</v>
      </c>
    </row>
    <row r="1698" spans="1:23" x14ac:dyDescent="0.2">
      <c r="A1698" s="35" t="s">
        <v>225</v>
      </c>
      <c r="B1698" s="36">
        <v>64243</v>
      </c>
      <c r="C1698" s="37">
        <v>1</v>
      </c>
      <c r="D1698" s="35" t="s">
        <v>258</v>
      </c>
      <c r="E1698" s="35" t="s">
        <v>257</v>
      </c>
      <c r="F1698" s="35" t="s">
        <v>254</v>
      </c>
      <c r="G1698" s="35" t="s">
        <v>228</v>
      </c>
      <c r="H1698" s="35" t="s">
        <v>227</v>
      </c>
      <c r="I1698" s="35" t="s">
        <v>226</v>
      </c>
      <c r="J1698" s="42">
        <v>40169</v>
      </c>
      <c r="L1698" s="42">
        <v>40394</v>
      </c>
      <c r="M1698" s="41">
        <v>2026</v>
      </c>
      <c r="N1698" s="40" t="s">
        <v>212</v>
      </c>
      <c r="O1698" s="41">
        <v>2010</v>
      </c>
      <c r="P1698" s="41"/>
      <c r="Q1698" s="41">
        <v>2018</v>
      </c>
      <c r="R1698" s="40" t="s">
        <v>4017</v>
      </c>
      <c r="U1698" s="35" t="s">
        <v>4017</v>
      </c>
      <c r="W1698" s="35" t="s">
        <v>4017</v>
      </c>
    </row>
    <row r="1699" spans="1:23" x14ac:dyDescent="0.2">
      <c r="A1699" s="35" t="s">
        <v>225</v>
      </c>
      <c r="B1699" s="36">
        <v>63651</v>
      </c>
      <c r="C1699" s="37">
        <v>1</v>
      </c>
      <c r="D1699" s="35" t="s">
        <v>256</v>
      </c>
      <c r="E1699" s="35" t="s">
        <v>255</v>
      </c>
      <c r="F1699" s="35" t="s">
        <v>254</v>
      </c>
      <c r="G1699" s="35" t="s">
        <v>228</v>
      </c>
      <c r="H1699" s="35" t="s">
        <v>227</v>
      </c>
      <c r="I1699" s="35" t="s">
        <v>226</v>
      </c>
      <c r="J1699" s="42">
        <v>39661</v>
      </c>
      <c r="L1699" s="42">
        <v>40261</v>
      </c>
      <c r="M1699" s="41">
        <v>2024</v>
      </c>
      <c r="N1699" s="40" t="s">
        <v>212</v>
      </c>
      <c r="O1699" s="41">
        <v>2009</v>
      </c>
      <c r="P1699" s="41"/>
      <c r="Q1699" s="41">
        <v>2018</v>
      </c>
      <c r="R1699" s="40" t="s">
        <v>4017</v>
      </c>
      <c r="U1699" s="35" t="s">
        <v>4017</v>
      </c>
      <c r="W1699" s="35" t="s">
        <v>4017</v>
      </c>
    </row>
    <row r="1700" spans="1:23" x14ac:dyDescent="0.2">
      <c r="A1700" s="35" t="s">
        <v>225</v>
      </c>
      <c r="B1700" s="36">
        <v>67138</v>
      </c>
      <c r="C1700" s="37">
        <v>1</v>
      </c>
      <c r="D1700" s="35" t="s">
        <v>253</v>
      </c>
      <c r="E1700" s="35" t="s">
        <v>252</v>
      </c>
      <c r="F1700" s="35" t="s">
        <v>222</v>
      </c>
      <c r="G1700" s="35" t="s">
        <v>239</v>
      </c>
      <c r="H1700" s="35" t="s">
        <v>238</v>
      </c>
      <c r="I1700" s="35" t="s">
        <v>23</v>
      </c>
      <c r="J1700" s="42">
        <v>42261</v>
      </c>
      <c r="L1700" s="42">
        <v>41621</v>
      </c>
      <c r="M1700" s="41">
        <v>2028</v>
      </c>
      <c r="N1700" s="40" t="s">
        <v>212</v>
      </c>
      <c r="O1700" s="41">
        <v>2013</v>
      </c>
      <c r="P1700" s="41"/>
      <c r="Q1700" s="41">
        <v>2021</v>
      </c>
      <c r="R1700" s="40" t="s">
        <v>4017</v>
      </c>
      <c r="U1700" s="35" t="s">
        <v>4017</v>
      </c>
      <c r="W1700" s="35" t="s">
        <v>4017</v>
      </c>
    </row>
    <row r="1701" spans="1:23" x14ac:dyDescent="0.2">
      <c r="A1701" s="35" t="s">
        <v>225</v>
      </c>
      <c r="B1701" s="36">
        <v>67131</v>
      </c>
      <c r="C1701" s="37">
        <v>1</v>
      </c>
      <c r="D1701" s="35" t="s">
        <v>251</v>
      </c>
      <c r="E1701" s="35" t="s">
        <v>250</v>
      </c>
      <c r="F1701" s="35" t="s">
        <v>249</v>
      </c>
      <c r="G1701" s="35" t="s">
        <v>228</v>
      </c>
      <c r="H1701" s="35" t="s">
        <v>227</v>
      </c>
      <c r="I1701" s="35" t="s">
        <v>248</v>
      </c>
      <c r="J1701" s="42">
        <v>42230</v>
      </c>
      <c r="L1701" s="42">
        <v>41810</v>
      </c>
      <c r="M1701" s="41">
        <v>2029</v>
      </c>
      <c r="N1701" s="40" t="s">
        <v>212</v>
      </c>
      <c r="O1701" s="41">
        <v>2014</v>
      </c>
      <c r="P1701" s="41"/>
      <c r="Q1701" s="41">
        <v>2021</v>
      </c>
      <c r="R1701" s="40" t="s">
        <v>4017</v>
      </c>
      <c r="U1701" s="35" t="s">
        <v>4017</v>
      </c>
      <c r="W1701" s="35" t="s">
        <v>4017</v>
      </c>
    </row>
    <row r="1702" spans="1:23" x14ac:dyDescent="0.2">
      <c r="A1702" s="35" t="s">
        <v>225</v>
      </c>
      <c r="B1702" s="36">
        <v>66653</v>
      </c>
      <c r="C1702" s="37">
        <v>1</v>
      </c>
      <c r="D1702" s="35" t="s">
        <v>247</v>
      </c>
      <c r="E1702" s="35" t="s">
        <v>246</v>
      </c>
      <c r="F1702" s="35" t="s">
        <v>234</v>
      </c>
      <c r="G1702" s="35" t="s">
        <v>233</v>
      </c>
      <c r="H1702" s="35" t="s">
        <v>220</v>
      </c>
      <c r="I1702" s="35" t="s">
        <v>232</v>
      </c>
      <c r="J1702" s="42">
        <v>42412</v>
      </c>
      <c r="L1702" s="42">
        <v>42138</v>
      </c>
      <c r="M1702" s="41">
        <v>2031</v>
      </c>
      <c r="N1702" s="40" t="s">
        <v>212</v>
      </c>
      <c r="O1702" s="41">
        <v>2015</v>
      </c>
      <c r="P1702" s="41">
        <v>2022</v>
      </c>
      <c r="Q1702" s="41">
        <v>2022</v>
      </c>
      <c r="R1702" s="40" t="s">
        <v>4017</v>
      </c>
      <c r="U1702" s="35" t="s">
        <v>4017</v>
      </c>
      <c r="W1702" s="35" t="s">
        <v>4017</v>
      </c>
    </row>
    <row r="1703" spans="1:23" x14ac:dyDescent="0.2">
      <c r="A1703" s="35" t="s">
        <v>225</v>
      </c>
      <c r="B1703" s="36">
        <v>63174</v>
      </c>
      <c r="C1703" s="37">
        <v>1</v>
      </c>
      <c r="D1703" s="35" t="s">
        <v>245</v>
      </c>
      <c r="E1703" s="35" t="s">
        <v>244</v>
      </c>
      <c r="F1703" s="35" t="s">
        <v>243</v>
      </c>
      <c r="G1703" s="35" t="s">
        <v>228</v>
      </c>
      <c r="H1703" s="35" t="s">
        <v>227</v>
      </c>
      <c r="I1703" s="35" t="s">
        <v>4018</v>
      </c>
      <c r="J1703" s="42">
        <v>40299</v>
      </c>
      <c r="L1703" s="42">
        <v>40851</v>
      </c>
      <c r="M1703" s="41">
        <v>2026</v>
      </c>
      <c r="N1703" s="40" t="s">
        <v>212</v>
      </c>
      <c r="O1703" s="41">
        <v>2011</v>
      </c>
      <c r="P1703" s="41"/>
      <c r="Q1703" s="41">
        <v>2021</v>
      </c>
      <c r="R1703" s="40" t="s">
        <v>4017</v>
      </c>
      <c r="U1703" s="35" t="s">
        <v>4017</v>
      </c>
      <c r="W1703" s="35" t="s">
        <v>4017</v>
      </c>
    </row>
    <row r="1704" spans="1:23" x14ac:dyDescent="0.2">
      <c r="A1704" s="35" t="s">
        <v>225</v>
      </c>
      <c r="B1704" s="36">
        <v>67140</v>
      </c>
      <c r="C1704" s="37">
        <v>1</v>
      </c>
      <c r="D1704" s="35" t="s">
        <v>242</v>
      </c>
      <c r="E1704" s="35" t="s">
        <v>241</v>
      </c>
      <c r="F1704" s="35" t="s">
        <v>240</v>
      </c>
      <c r="G1704" s="35" t="s">
        <v>239</v>
      </c>
      <c r="H1704" s="35" t="s">
        <v>238</v>
      </c>
      <c r="I1704" s="35" t="s">
        <v>237</v>
      </c>
      <c r="J1704" s="42">
        <v>42261</v>
      </c>
      <c r="L1704" s="42">
        <v>41639</v>
      </c>
      <c r="M1704" s="41">
        <v>2028</v>
      </c>
      <c r="N1704" s="40" t="s">
        <v>212</v>
      </c>
      <c r="O1704" s="41">
        <v>2013</v>
      </c>
      <c r="P1704" s="41"/>
      <c r="Q1704" s="41">
        <v>2018</v>
      </c>
      <c r="R1704" s="40" t="s">
        <v>4017</v>
      </c>
      <c r="U1704" s="35" t="s">
        <v>4017</v>
      </c>
      <c r="W1704" s="35" t="s">
        <v>4017</v>
      </c>
    </row>
    <row r="1705" spans="1:23" x14ac:dyDescent="0.2">
      <c r="A1705" s="35" t="s">
        <v>225</v>
      </c>
      <c r="B1705" s="36">
        <v>66652</v>
      </c>
      <c r="C1705" s="37">
        <v>1</v>
      </c>
      <c r="D1705" s="35" t="s">
        <v>236</v>
      </c>
      <c r="E1705" s="35" t="s">
        <v>235</v>
      </c>
      <c r="F1705" s="35" t="s">
        <v>234</v>
      </c>
      <c r="G1705" s="35" t="s">
        <v>233</v>
      </c>
      <c r="H1705" s="35" t="s">
        <v>220</v>
      </c>
      <c r="I1705" s="35" t="s">
        <v>232</v>
      </c>
      <c r="J1705" s="42">
        <v>42230</v>
      </c>
      <c r="L1705" s="42">
        <v>41257</v>
      </c>
      <c r="M1705" s="41">
        <v>2030</v>
      </c>
      <c r="N1705" s="40" t="s">
        <v>212</v>
      </c>
      <c r="O1705" s="41">
        <v>2012</v>
      </c>
      <c r="P1705" s="41"/>
      <c r="Q1705" s="41">
        <v>2018</v>
      </c>
      <c r="R1705" s="40" t="s">
        <v>4017</v>
      </c>
      <c r="U1705" s="35" t="s">
        <v>4017</v>
      </c>
      <c r="W1705" s="35" t="s">
        <v>4017</v>
      </c>
    </row>
    <row r="1706" spans="1:23" x14ac:dyDescent="0.2">
      <c r="A1706" s="35" t="s">
        <v>225</v>
      </c>
      <c r="B1706" s="36">
        <v>64464</v>
      </c>
      <c r="C1706" s="37">
        <v>1</v>
      </c>
      <c r="D1706" s="35" t="s">
        <v>231</v>
      </c>
      <c r="E1706" s="35" t="s">
        <v>230</v>
      </c>
      <c r="F1706" s="35" t="s">
        <v>229</v>
      </c>
      <c r="G1706" s="35" t="s">
        <v>228</v>
      </c>
      <c r="H1706" s="35" t="s">
        <v>227</v>
      </c>
      <c r="I1706" s="35" t="s">
        <v>226</v>
      </c>
      <c r="J1706" s="42">
        <v>40290</v>
      </c>
      <c r="L1706" s="42">
        <v>40900</v>
      </c>
      <c r="M1706" s="41">
        <v>2026</v>
      </c>
      <c r="N1706" s="40" t="s">
        <v>212</v>
      </c>
      <c r="O1706" s="41">
        <v>2011</v>
      </c>
      <c r="P1706" s="41"/>
      <c r="Q1706" s="41">
        <v>2018</v>
      </c>
      <c r="R1706" s="40" t="s">
        <v>4017</v>
      </c>
      <c r="U1706" s="35" t="s">
        <v>4017</v>
      </c>
      <c r="W1706" s="35" t="s">
        <v>4017</v>
      </c>
    </row>
    <row r="1707" spans="1:23" x14ac:dyDescent="0.2">
      <c r="A1707" s="35" t="s">
        <v>225</v>
      </c>
      <c r="B1707" s="36">
        <v>67145</v>
      </c>
      <c r="C1707" s="37">
        <v>1</v>
      </c>
      <c r="D1707" s="35" t="s">
        <v>224</v>
      </c>
      <c r="E1707" s="35" t="s">
        <v>223</v>
      </c>
      <c r="F1707" s="35" t="s">
        <v>222</v>
      </c>
      <c r="G1707" s="35" t="s">
        <v>221</v>
      </c>
      <c r="H1707" s="35" t="s">
        <v>220</v>
      </c>
      <c r="I1707" s="35" t="s">
        <v>23</v>
      </c>
      <c r="J1707" s="42">
        <v>42290</v>
      </c>
      <c r="L1707" s="42">
        <v>41939</v>
      </c>
      <c r="M1707" s="41">
        <v>2029</v>
      </c>
      <c r="N1707" s="40" t="s">
        <v>212</v>
      </c>
      <c r="O1707" s="41">
        <v>2014</v>
      </c>
      <c r="P1707" s="41"/>
      <c r="Q1707" s="41">
        <v>2021</v>
      </c>
      <c r="R1707" s="40" t="s">
        <v>4017</v>
      </c>
      <c r="U1707" s="35" t="s">
        <v>4017</v>
      </c>
      <c r="W1707" s="35" t="s">
        <v>4017</v>
      </c>
    </row>
    <row r="1708" spans="1:23" x14ac:dyDescent="0.2">
      <c r="A1708" s="35" t="s">
        <v>219</v>
      </c>
      <c r="B1708" s="36">
        <v>64443</v>
      </c>
      <c r="C1708" s="37">
        <v>0.5</v>
      </c>
      <c r="D1708" s="35" t="s">
        <v>218</v>
      </c>
      <c r="E1708" s="35" t="s">
        <v>217</v>
      </c>
      <c r="F1708" s="35" t="s">
        <v>216</v>
      </c>
      <c r="G1708" s="35" t="s">
        <v>215</v>
      </c>
      <c r="H1708" s="35" t="s">
        <v>214</v>
      </c>
      <c r="I1708" s="35" t="s">
        <v>52</v>
      </c>
      <c r="J1708" s="42">
        <v>40452</v>
      </c>
      <c r="K1708" s="42">
        <v>45107</v>
      </c>
      <c r="L1708" s="42">
        <v>40973</v>
      </c>
      <c r="M1708" s="41">
        <v>2026</v>
      </c>
      <c r="N1708" s="40" t="s">
        <v>212</v>
      </c>
      <c r="O1708" s="41">
        <v>2012</v>
      </c>
      <c r="P1708" s="41"/>
      <c r="Q1708" s="41">
        <v>2021</v>
      </c>
      <c r="R1708" s="40" t="s">
        <v>4017</v>
      </c>
      <c r="U1708" s="35" t="s">
        <v>4017</v>
      </c>
      <c r="W1708" s="35" t="s">
        <v>4017</v>
      </c>
    </row>
    <row r="1710" spans="1:23" x14ac:dyDescent="0.2">
      <c r="A1710" s="35" t="s">
        <v>4016</v>
      </c>
    </row>
  </sheetData>
  <autoFilter ref="A1:X1708" xr:uid="{1B4D966D-533E-404F-B832-2D18F483423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c2b040dd-3516-4ec4-918a-c968d1c625a1" xsi:nil="true"/>
    <TaxCatchAll xmlns="dd00f2c6-087a-4455-8374-1b906a5413b0" xsi:nil="true"/>
    <lcf76f155ced4ddcb4097134ff3c332f xmlns="c2b040dd-3516-4ec4-918a-c968d1c625a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3E285E4C4D80D4F912B91917AC40FE0" ma:contentTypeVersion="15" ma:contentTypeDescription="Create a new document." ma:contentTypeScope="" ma:versionID="63eca2bf28e86956868e3c4d3ab1d2ac">
  <xsd:schema xmlns:xsd="http://www.w3.org/2001/XMLSchema" xmlns:xs="http://www.w3.org/2001/XMLSchema" xmlns:p="http://schemas.microsoft.com/office/2006/metadata/properties" xmlns:ns2="c2b040dd-3516-4ec4-918a-c968d1c625a1" xmlns:ns3="dd00f2c6-087a-4455-8374-1b906a5413b0" targetNamespace="http://schemas.microsoft.com/office/2006/metadata/properties" ma:root="true" ma:fieldsID="62ef99e9bc87dae12bb4bee1924d9429" ns2:_="" ns3:_="">
    <xsd:import namespace="c2b040dd-3516-4ec4-918a-c968d1c625a1"/>
    <xsd:import namespace="dd00f2c6-087a-4455-8374-1b906a5413b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b040dd-3516-4ec4-918a-c968d1c62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STATUS" ma:index="14" nillable="true" ma:displayName="STATUS" ma:format="Dropdown" ma:internalName="STATUS">
      <xsd:simpleType>
        <xsd:restriction base="dms:Text">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25eae5f-97e5-43b9-8236-d23dfac97be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00f2c6-087a-4455-8374-1b906a5413b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06f1203-1be0-4492-91e4-2c0c89f8f1b9}" ma:internalName="TaxCatchAll" ma:showField="CatchAllData" ma:web="dd00f2c6-087a-4455-8374-1b906a5413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3DDFD3-DECA-4824-86A9-365618863234}">
  <ds:schemaRefs>
    <ds:schemaRef ds:uri="http://schemas.microsoft.com/office/2006/metadata/properties"/>
    <ds:schemaRef ds:uri="http://schemas.microsoft.com/office/infopath/2007/PartnerControls"/>
    <ds:schemaRef ds:uri="c2b040dd-3516-4ec4-918a-c968d1c625a1"/>
    <ds:schemaRef ds:uri="dd00f2c6-087a-4455-8374-1b906a5413b0"/>
  </ds:schemaRefs>
</ds:datastoreItem>
</file>

<file path=customXml/itemProps2.xml><?xml version="1.0" encoding="utf-8"?>
<ds:datastoreItem xmlns:ds="http://schemas.openxmlformats.org/officeDocument/2006/customXml" ds:itemID="{1D057632-97D6-4661-AB3B-272CC878B231}">
  <ds:schemaRefs>
    <ds:schemaRef ds:uri="http://schemas.microsoft.com/sharepoint/v3/contenttype/forms"/>
  </ds:schemaRefs>
</ds:datastoreItem>
</file>

<file path=customXml/itemProps3.xml><?xml version="1.0" encoding="utf-8"?>
<ds:datastoreItem xmlns:ds="http://schemas.openxmlformats.org/officeDocument/2006/customXml" ds:itemID="{E19BEFF6-6C77-4DA3-BB84-6204362895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b040dd-3516-4ec4-918a-c968d1c625a1"/>
    <ds:schemaRef ds:uri="dd00f2c6-087a-4455-8374-1b906a541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 (published)</vt:lpstr>
      <vt:lpstr>Summary with Links</vt:lpstr>
      <vt:lpstr>SMT REQ Dates (PBI)</vt:lpstr>
      <vt:lpstr>Tax Attributes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Brandon Harrington</dc:creator>
  <cp:lastModifiedBy>Tracey LeGrand</cp:lastModifiedBy>
  <dcterms:created xsi:type="dcterms:W3CDTF">2020-09-02T17:07:00Z</dcterms:created>
  <dcterms:modified xsi:type="dcterms:W3CDTF">2023-11-06T21:34:13Z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8673f82-6acf-4b02-a0d4-92c1ec0ac866_Enabled">
    <vt:lpwstr>true</vt:lpwstr>
  </property>
  <property fmtid="{D5CDD505-2E9C-101B-9397-08002B2CF9AE}" pid="3" name="MSIP_Label_b8673f82-6acf-4b02-a0d4-92c1ec0ac866_SetDate">
    <vt:lpwstr>2023-09-18T15:23:14Z</vt:lpwstr>
  </property>
  <property fmtid="{D5CDD505-2E9C-101B-9397-08002B2CF9AE}" pid="4" name="MSIP_Label_b8673f82-6acf-4b02-a0d4-92c1ec0ac866_Method">
    <vt:lpwstr>Standard</vt:lpwstr>
  </property>
  <property fmtid="{D5CDD505-2E9C-101B-9397-08002B2CF9AE}" pid="5" name="MSIP_Label_b8673f82-6acf-4b02-a0d4-92c1ec0ac866_Name">
    <vt:lpwstr>defa4170-0d19-0005-0004-bc88714345d2</vt:lpwstr>
  </property>
  <property fmtid="{D5CDD505-2E9C-101B-9397-08002B2CF9AE}" pid="6" name="MSIP_Label_b8673f82-6acf-4b02-a0d4-92c1ec0ac866_SiteId">
    <vt:lpwstr>5da6aafa-1d25-4a6c-a7b1-bf9fed6158f2</vt:lpwstr>
  </property>
  <property fmtid="{D5CDD505-2E9C-101B-9397-08002B2CF9AE}" pid="7" name="MSIP_Label_b8673f82-6acf-4b02-a0d4-92c1ec0ac866_ActionId">
    <vt:lpwstr>77ada592-77a5-4d1b-86d4-12b1588dd161</vt:lpwstr>
  </property>
  <property fmtid="{D5CDD505-2E9C-101B-9397-08002B2CF9AE}" pid="8" name="MSIP_Label_b8673f82-6acf-4b02-a0d4-92c1ec0ac866_ContentBits">
    <vt:lpwstr>0</vt:lpwstr>
  </property>
  <property fmtid="{D5CDD505-2E9C-101B-9397-08002B2CF9AE}" pid="9" name="ContentTypeId">
    <vt:lpwstr>0x010100E3E285E4C4D80D4F912B91917AC40FE0</vt:lpwstr>
  </property>
  <property fmtid="{D5CDD505-2E9C-101B-9397-08002B2CF9AE}" pid="10" name="MediaServiceImageTags">
    <vt:lpwstr/>
  </property>
</Properties>
</file>